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16935" windowHeight="660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8"/>
  <c r="K12"/>
  <c r="K15"/>
  <c r="K4"/>
  <c r="I6" l="1"/>
  <c r="K6" s="1"/>
  <c r="I7"/>
  <c r="K7" s="1"/>
  <c r="I9"/>
  <c r="K9" s="1"/>
  <c r="I10"/>
  <c r="K10" s="1"/>
  <c r="I11"/>
  <c r="K11" s="1"/>
  <c r="I13"/>
  <c r="K13" s="1"/>
  <c r="I14"/>
  <c r="K14" s="1"/>
  <c r="K16" l="1"/>
</calcChain>
</file>

<file path=xl/sharedStrings.xml><?xml version="1.0" encoding="utf-8"?>
<sst xmlns="http://schemas.openxmlformats.org/spreadsheetml/2006/main" count="77" uniqueCount="54">
  <si>
    <t>03/6/2025</t>
  </si>
  <si>
    <t>539</t>
  </si>
  <si>
    <t>11/6/2025</t>
  </si>
  <si>
    <t>609</t>
  </si>
  <si>
    <t>12/6/2025</t>
  </si>
  <si>
    <t>617</t>
  </si>
  <si>
    <t>17/6/2025</t>
  </si>
  <si>
    <t>645</t>
  </si>
  <si>
    <t>643</t>
  </si>
  <si>
    <t>20/6/2025</t>
  </si>
  <si>
    <t>679</t>
  </si>
  <si>
    <t>678</t>
  </si>
  <si>
    <t>28/6/2025</t>
  </si>
  <si>
    <t>736</t>
  </si>
  <si>
    <t>30/6/2025</t>
  </si>
  <si>
    <t>745</t>
  </si>
  <si>
    <t>741</t>
  </si>
  <si>
    <t>742</t>
  </si>
  <si>
    <t>RAIRANGPUR</t>
  </si>
  <si>
    <t>KAMAKHYANAGAR</t>
  </si>
  <si>
    <t>KARANJIA</t>
  </si>
  <si>
    <t>KEONJHAR</t>
  </si>
  <si>
    <t>TALCHER</t>
  </si>
  <si>
    <t>NAYAGARH</t>
  </si>
  <si>
    <t>CTC</t>
  </si>
  <si>
    <t>JA/04600</t>
  </si>
  <si>
    <t>JA/05006</t>
  </si>
  <si>
    <t>JA/05274</t>
  </si>
  <si>
    <t>JA/05279</t>
  </si>
  <si>
    <t>JA/05400</t>
  </si>
  <si>
    <t>JA/05468</t>
  </si>
  <si>
    <t>JA/05588</t>
  </si>
  <si>
    <t>JA/05972</t>
  </si>
  <si>
    <t>JA/06123</t>
  </si>
  <si>
    <t>JA/06130</t>
  </si>
  <si>
    <t>JA/06138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</si>
  <si>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</si>
  <si>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</si>
  <si>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</si>
  <si>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</si>
  <si>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</si>
  <si>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</si>
  <si>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</si>
  <si>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</si>
  <si>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</si>
  <si>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</si>
  <si>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</si>
  <si>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</si>
  <si>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</si>
  <si>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</si>
  <si>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JUPARA</t>
  </si>
  <si>
    <t>(RUPEES SEVEN THOUSAND FIVE HUNDRED EIGHTY FIVE ONLY)</t>
  </si>
  <si>
    <t xml:space="preserve">Bill Date: 30/06/2025
Bill NO : 39058
Total Amount: 7585.00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</si>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</sst>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SHREE%20JAGANNATH%20ENTERPRI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JHUMPURA</v>
          </cell>
          <cell r="G4">
            <v>55</v>
          </cell>
          <cell r="H4">
            <v>1100</v>
          </cell>
          <cell r="I4">
            <v>1.85</v>
          </cell>
        </row>
        <row r="5">
          <cell r="F5" t="str">
            <v>KARANJIA</v>
          </cell>
          <cell r="G5">
            <v>35</v>
          </cell>
          <cell r="H5">
            <v>700</v>
          </cell>
          <cell r="I5">
            <v>1.85</v>
          </cell>
        </row>
        <row r="6">
          <cell r="F6" t="str">
            <v>KARANJIA</v>
          </cell>
          <cell r="G6">
            <v>22</v>
          </cell>
          <cell r="H6">
            <v>440</v>
          </cell>
          <cell r="I6">
            <v>1.85</v>
          </cell>
        </row>
        <row r="7">
          <cell r="F7" t="str">
            <v>KARANJIA</v>
          </cell>
          <cell r="G7">
            <v>45</v>
          </cell>
          <cell r="H7">
            <v>900</v>
          </cell>
          <cell r="I7">
            <v>1.85</v>
          </cell>
        </row>
        <row r="8">
          <cell r="F8" t="str">
            <v>KARANJIA</v>
          </cell>
          <cell r="G8">
            <v>35</v>
          </cell>
          <cell r="H8">
            <v>700</v>
          </cell>
          <cell r="I8">
            <v>1.85</v>
          </cell>
        </row>
        <row r="9">
          <cell r="F9" t="str">
            <v>NAYAGARH</v>
          </cell>
          <cell r="G9">
            <v>14</v>
          </cell>
          <cell r="H9">
            <v>272</v>
          </cell>
          <cell r="I9">
            <v>1.6</v>
          </cell>
        </row>
        <row r="10">
          <cell r="F10" t="str">
            <v>ANGUL</v>
          </cell>
          <cell r="G10">
            <v>2</v>
          </cell>
          <cell r="H10">
            <v>210</v>
          </cell>
          <cell r="I10">
            <v>1.6</v>
          </cell>
        </row>
        <row r="11">
          <cell r="F11" t="str">
            <v>NAYAGARH</v>
          </cell>
          <cell r="G11">
            <v>1</v>
          </cell>
          <cell r="H11">
            <v>20</v>
          </cell>
          <cell r="I11">
            <v>1.6</v>
          </cell>
        </row>
        <row r="12">
          <cell r="F12" t="str">
            <v>PARADEEP</v>
          </cell>
          <cell r="G12">
            <v>8</v>
          </cell>
          <cell r="H12">
            <v>160</v>
          </cell>
          <cell r="I12">
            <v>1.6</v>
          </cell>
        </row>
        <row r="13">
          <cell r="F13" t="str">
            <v>NAYAGARH</v>
          </cell>
          <cell r="G13">
            <v>10</v>
          </cell>
          <cell r="H13">
            <v>200</v>
          </cell>
          <cell r="I13">
            <v>1.6</v>
          </cell>
        </row>
        <row r="14">
          <cell r="F14" t="str">
            <v>ITAMATI</v>
          </cell>
          <cell r="G14">
            <v>35</v>
          </cell>
          <cell r="H14">
            <v>700</v>
          </cell>
          <cell r="I14">
            <v>1.6</v>
          </cell>
        </row>
        <row r="15">
          <cell r="F15" t="str">
            <v>BALASORE</v>
          </cell>
          <cell r="G15">
            <v>12</v>
          </cell>
          <cell r="H15">
            <v>224</v>
          </cell>
          <cell r="I15">
            <v>1.6</v>
          </cell>
        </row>
        <row r="16">
          <cell r="F16" t="str">
            <v>BOLANGIR</v>
          </cell>
          <cell r="G16">
            <v>10</v>
          </cell>
          <cell r="H16">
            <v>200</v>
          </cell>
          <cell r="I16">
            <v>2.6</v>
          </cell>
        </row>
        <row r="17">
          <cell r="F17" t="str">
            <v>TALCHER</v>
          </cell>
          <cell r="G17">
            <v>5</v>
          </cell>
          <cell r="H17">
            <v>100</v>
          </cell>
          <cell r="I17">
            <v>1.6</v>
          </cell>
        </row>
        <row r="18">
          <cell r="F18" t="str">
            <v>NAYAGARH</v>
          </cell>
          <cell r="G18">
            <v>18</v>
          </cell>
          <cell r="H18">
            <v>336</v>
          </cell>
          <cell r="I18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6.7109375" customWidth="1"/>
    <col min="10" max="10" width="5.85546875" bestFit="1" customWidth="1"/>
    <col min="11" max="11" width="9.85546875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47</v>
      </c>
      <c r="J1" s="12"/>
      <c r="K1" s="12"/>
    </row>
    <row r="2" spans="1:11" s="1" customFormat="1" ht="69" customHeight="1">
      <c r="A2" s="9" t="s">
        <v>48</v>
      </c>
      <c r="B2" s="10"/>
      <c r="C2" s="10"/>
      <c r="D2" s="10"/>
      <c r="E2" s="10"/>
      <c r="F2" s="10"/>
      <c r="G2" s="10"/>
      <c r="H2" s="11"/>
      <c r="I2" s="13" t="s">
        <v>52</v>
      </c>
      <c r="J2" s="13"/>
      <c r="K2" s="13"/>
    </row>
    <row r="3" spans="1:11" s="8" customFormat="1">
      <c r="A3" s="7" t="s">
        <v>36</v>
      </c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43</v>
      </c>
      <c r="H3" s="7" t="s">
        <v>42</v>
      </c>
      <c r="I3" s="5" t="s">
        <v>44</v>
      </c>
      <c r="J3" s="5" t="s">
        <v>45</v>
      </c>
      <c r="K3" s="5" t="s">
        <v>46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4" t="s">
        <v>24</v>
      </c>
      <c r="F4" s="2" t="s">
        <v>18</v>
      </c>
      <c r="G4" s="2">
        <v>1</v>
      </c>
      <c r="H4" s="2">
        <v>12</v>
      </c>
      <c r="I4" s="6">
        <v>2.1</v>
      </c>
      <c r="J4" s="6">
        <v>30</v>
      </c>
      <c r="K4" s="6">
        <f>H4*I4+J4</f>
        <v>55.2</v>
      </c>
    </row>
    <row r="5" spans="1:11">
      <c r="A5" s="2">
        <v>2</v>
      </c>
      <c r="B5" s="2" t="s">
        <v>2</v>
      </c>
      <c r="C5" s="2" t="s">
        <v>26</v>
      </c>
      <c r="D5" s="2" t="s">
        <v>3</v>
      </c>
      <c r="E5" s="4" t="s">
        <v>24</v>
      </c>
      <c r="F5" s="2" t="s">
        <v>19</v>
      </c>
      <c r="G5" s="2">
        <v>5</v>
      </c>
      <c r="H5" s="2">
        <v>100</v>
      </c>
      <c r="I5" s="6">
        <v>1.6</v>
      </c>
      <c r="J5" s="6">
        <v>30</v>
      </c>
      <c r="K5" s="6">
        <f>H5*I5+J5</f>
        <v>190</v>
      </c>
    </row>
    <row r="6" spans="1:11">
      <c r="A6" s="2">
        <v>3</v>
      </c>
      <c r="B6" s="2" t="s">
        <v>4</v>
      </c>
      <c r="C6" s="2" t="s">
        <v>27</v>
      </c>
      <c r="D6" s="2" t="s">
        <v>5</v>
      </c>
      <c r="E6" s="4" t="s">
        <v>24</v>
      </c>
      <c r="F6" s="2" t="s">
        <v>20</v>
      </c>
      <c r="G6" s="2">
        <v>4</v>
      </c>
      <c r="H6" s="2">
        <v>100</v>
      </c>
      <c r="I6" s="6">
        <f>VLOOKUP(F6,[1]Consignment!$F$4:$I$18,4,FALSE)</f>
        <v>1.85</v>
      </c>
      <c r="J6" s="6">
        <v>30</v>
      </c>
      <c r="K6" s="6">
        <f>H6*I6+J6</f>
        <v>215</v>
      </c>
    </row>
    <row r="7" spans="1:11">
      <c r="A7" s="2">
        <v>4</v>
      </c>
      <c r="B7" s="2" t="s">
        <v>6</v>
      </c>
      <c r="C7" s="2" t="s">
        <v>28</v>
      </c>
      <c r="D7" s="2" t="s">
        <v>7</v>
      </c>
      <c r="E7" s="4" t="s">
        <v>24</v>
      </c>
      <c r="F7" s="2" t="s">
        <v>20</v>
      </c>
      <c r="G7" s="2">
        <v>47</v>
      </c>
      <c r="H7" s="2">
        <v>940</v>
      </c>
      <c r="I7" s="6">
        <f>VLOOKUP(F7,[1]Consignment!$F$4:$I$18,4,FALSE)</f>
        <v>1.85</v>
      </c>
      <c r="J7" s="6">
        <v>30</v>
      </c>
      <c r="K7" s="6">
        <f>H7*I7+J7</f>
        <v>1769</v>
      </c>
    </row>
    <row r="8" spans="1:11">
      <c r="A8" s="2">
        <v>5</v>
      </c>
      <c r="B8" s="2" t="s">
        <v>6</v>
      </c>
      <c r="C8" s="2" t="s">
        <v>29</v>
      </c>
      <c r="D8" s="2" t="s">
        <v>8</v>
      </c>
      <c r="E8" s="4" t="s">
        <v>24</v>
      </c>
      <c r="F8" s="2" t="s">
        <v>21</v>
      </c>
      <c r="G8" s="2">
        <v>10</v>
      </c>
      <c r="H8" s="2">
        <v>200</v>
      </c>
      <c r="I8" s="6">
        <v>1.85</v>
      </c>
      <c r="J8" s="6">
        <v>30</v>
      </c>
      <c r="K8" s="6">
        <f>H8*I8+J8</f>
        <v>400</v>
      </c>
    </row>
    <row r="9" spans="1:11">
      <c r="A9" s="2">
        <v>6</v>
      </c>
      <c r="B9" s="2" t="s">
        <v>9</v>
      </c>
      <c r="C9" s="2" t="s">
        <v>30</v>
      </c>
      <c r="D9" s="2" t="s">
        <v>10</v>
      </c>
      <c r="E9" s="4" t="s">
        <v>24</v>
      </c>
      <c r="F9" s="2" t="s">
        <v>22</v>
      </c>
      <c r="G9" s="2">
        <v>5</v>
      </c>
      <c r="H9" s="2">
        <v>100</v>
      </c>
      <c r="I9" s="6">
        <f>VLOOKUP(F9,[1]Consignment!$F$4:$I$18,4,FALSE)</f>
        <v>1.6</v>
      </c>
      <c r="J9" s="6">
        <v>30</v>
      </c>
      <c r="K9" s="6">
        <f>H9*I9+J9</f>
        <v>190</v>
      </c>
    </row>
    <row r="10" spans="1:11">
      <c r="A10" s="2">
        <v>7</v>
      </c>
      <c r="B10" s="2" t="s">
        <v>9</v>
      </c>
      <c r="C10" s="2" t="s">
        <v>30</v>
      </c>
      <c r="D10" s="2" t="s">
        <v>10</v>
      </c>
      <c r="E10" s="4" t="s">
        <v>24</v>
      </c>
      <c r="F10" s="2" t="s">
        <v>22</v>
      </c>
      <c r="G10" s="2">
        <v>10</v>
      </c>
      <c r="H10" s="2">
        <v>200</v>
      </c>
      <c r="I10" s="6">
        <f>VLOOKUP(F10,[1]Consignment!$F$4:$I$18,4,FALSE)</f>
        <v>1.6</v>
      </c>
      <c r="J10" s="6">
        <v>30</v>
      </c>
      <c r="K10" s="6">
        <f>H10*I10+J10</f>
        <v>350</v>
      </c>
    </row>
    <row r="11" spans="1:11">
      <c r="A11" s="2">
        <v>8</v>
      </c>
      <c r="B11" s="2" t="s">
        <v>9</v>
      </c>
      <c r="C11" s="2" t="s">
        <v>31</v>
      </c>
      <c r="D11" s="2" t="s">
        <v>11</v>
      </c>
      <c r="E11" s="4" t="s">
        <v>24</v>
      </c>
      <c r="F11" s="2" t="s">
        <v>23</v>
      </c>
      <c r="G11" s="2">
        <v>18</v>
      </c>
      <c r="H11" s="2">
        <v>296</v>
      </c>
      <c r="I11" s="6">
        <f>VLOOKUP(F11,[1]Consignment!$F$4:$I$18,4,FALSE)</f>
        <v>1.6</v>
      </c>
      <c r="J11" s="6">
        <v>30</v>
      </c>
      <c r="K11" s="6">
        <f>H11*I11+J11</f>
        <v>503.6</v>
      </c>
    </row>
    <row r="12" spans="1:11">
      <c r="A12" s="2">
        <v>9</v>
      </c>
      <c r="B12" s="2" t="s">
        <v>12</v>
      </c>
      <c r="C12" s="2" t="s">
        <v>32</v>
      </c>
      <c r="D12" s="2" t="s">
        <v>13</v>
      </c>
      <c r="E12" s="4" t="s">
        <v>24</v>
      </c>
      <c r="F12" s="2" t="s">
        <v>18</v>
      </c>
      <c r="G12" s="2">
        <v>4</v>
      </c>
      <c r="H12" s="2">
        <v>80</v>
      </c>
      <c r="I12" s="6">
        <v>2.1</v>
      </c>
      <c r="J12" s="6">
        <v>30</v>
      </c>
      <c r="K12" s="6">
        <f>H12*I12+J12</f>
        <v>198</v>
      </c>
    </row>
    <row r="13" spans="1:11">
      <c r="A13" s="2">
        <v>10</v>
      </c>
      <c r="B13" s="2" t="s">
        <v>14</v>
      </c>
      <c r="C13" s="2" t="s">
        <v>33</v>
      </c>
      <c r="D13" s="2" t="s">
        <v>15</v>
      </c>
      <c r="E13" s="4" t="s">
        <v>24</v>
      </c>
      <c r="F13" s="2" t="s">
        <v>23</v>
      </c>
      <c r="G13" s="2">
        <v>7</v>
      </c>
      <c r="H13" s="2">
        <v>140</v>
      </c>
      <c r="I13" s="6">
        <f>VLOOKUP(F13,[1]Consignment!$F$4:$I$18,4,FALSE)</f>
        <v>1.6</v>
      </c>
      <c r="J13" s="6">
        <v>30</v>
      </c>
      <c r="K13" s="6">
        <f>H13*I13+J13</f>
        <v>254</v>
      </c>
    </row>
    <row r="14" spans="1:11">
      <c r="A14" s="2">
        <v>11</v>
      </c>
      <c r="B14" s="2" t="s">
        <v>14</v>
      </c>
      <c r="C14" s="2" t="s">
        <v>34</v>
      </c>
      <c r="D14" s="2" t="s">
        <v>16</v>
      </c>
      <c r="E14" s="4" t="s">
        <v>24</v>
      </c>
      <c r="F14" s="2" t="s">
        <v>20</v>
      </c>
      <c r="G14" s="2">
        <v>40</v>
      </c>
      <c r="H14" s="2">
        <v>800</v>
      </c>
      <c r="I14" s="6">
        <f>VLOOKUP(F14,[1]Consignment!$F$4:$I$18,4,FALSE)</f>
        <v>1.85</v>
      </c>
      <c r="J14" s="6">
        <v>30</v>
      </c>
      <c r="K14" s="6">
        <f>H14*I14+J14</f>
        <v>1510</v>
      </c>
    </row>
    <row r="15" spans="1:11">
      <c r="A15" s="2">
        <v>12</v>
      </c>
      <c r="B15" s="2" t="s">
        <v>14</v>
      </c>
      <c r="C15" s="2" t="s">
        <v>35</v>
      </c>
      <c r="D15" s="2" t="s">
        <v>17</v>
      </c>
      <c r="E15" s="4" t="s">
        <v>24</v>
      </c>
      <c r="F15" s="4" t="s">
        <v>50</v>
      </c>
      <c r="G15" s="2">
        <v>60</v>
      </c>
      <c r="H15" s="2">
        <v>1200</v>
      </c>
      <c r="I15" s="6">
        <v>1.6</v>
      </c>
      <c r="J15" s="6">
        <v>30</v>
      </c>
      <c r="K15" s="6">
        <f>H15*I15+J15</f>
        <v>1950</v>
      </c>
    </row>
    <row r="16" spans="1:11" s="19" customFormat="1">
      <c r="A16" s="14" t="s">
        <v>51</v>
      </c>
      <c r="B16" s="15"/>
      <c r="C16" s="15"/>
      <c r="D16" s="15"/>
      <c r="E16" s="15"/>
      <c r="F16" s="15"/>
      <c r="G16" s="15"/>
      <c r="H16" s="15"/>
      <c r="I16" s="16"/>
      <c r="J16" s="17"/>
      <c r="K16" s="18">
        <f>ROUND(SUM(K4:K15),0)</f>
        <v>7585</v>
      </c>
    </row>
    <row r="17" spans="1:11" s="19" customFormat="1" ht="30" customHeight="1">
      <c r="A17" s="3" t="s">
        <v>53</v>
      </c>
      <c r="B17" s="3"/>
      <c r="C17" s="3"/>
      <c r="D17" s="3"/>
      <c r="E17" s="3"/>
      <c r="F17" s="3"/>
      <c r="G17" s="3"/>
      <c r="H17" s="3"/>
      <c r="I17" s="20"/>
      <c r="J17" s="20"/>
      <c r="K17" s="20"/>
    </row>
    <row r="18" spans="1:11" s="19" customFormat="1" ht="30" customHeight="1">
      <c r="A18" s="3" t="s">
        <v>49</v>
      </c>
      <c r="B18" s="3"/>
      <c r="C18" s="3"/>
      <c r="D18" s="3"/>
      <c r="E18" s="3"/>
      <c r="F18" s="3"/>
      <c r="G18" s="3"/>
      <c r="H18" s="3"/>
      <c r="I18" s="20"/>
      <c r="J18" s="20"/>
      <c r="K18" s="20"/>
    </row>
    <row r="19" spans="1:11" s="1" customFormat="1">
      <c r="I19" s="21"/>
      <c r="J19" s="21"/>
      <c r="K19" s="21"/>
    </row>
  </sheetData>
  <sortState ref="B4:K15">
    <sortCondition ref="B4"/>
  </sortState>
  <mergeCells count="7">
    <mergeCell ref="A17:K17"/>
    <mergeCell ref="A18:K18"/>
    <mergeCell ref="A1:H1"/>
    <mergeCell ref="I1:K1"/>
    <mergeCell ref="A2:H2"/>
    <mergeCell ref="I2:K2"/>
    <mergeCell ref="A16:J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2025-07-07T07:37:30Z</dcterms:created>
  <dcterms:modified xsi:type="dcterms:W3CDTF">2025-07-07T07:37:33Z</dcterms:modified>
</cp:coreProperties>
</file>