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J12"/>
  <c r="H5"/>
  <c r="J5" s="1"/>
  <c r="H6"/>
  <c r="J6" s="1"/>
  <c r="H7"/>
  <c r="J7" s="1"/>
  <c r="H8"/>
  <c r="J8" s="1"/>
  <c r="H9"/>
  <c r="J9" s="1"/>
  <c r="H10"/>
  <c r="J10" s="1"/>
  <c r="H11"/>
  <c r="J11" s="1"/>
  <c r="H13"/>
  <c r="J13" s="1"/>
  <c r="H14"/>
  <c r="J14" s="1"/>
  <c r="H15"/>
  <c r="J15" s="1"/>
  <c r="H4"/>
  <c r="J4" s="1"/>
  <c r="J16" l="1"/>
</calcChain>
</file>

<file path=xl/sharedStrings.xml><?xml version="1.0" encoding="utf-8"?>
<sst xmlns="http://schemas.openxmlformats.org/spreadsheetml/2006/main" count="76" uniqueCount="57">
  <si>
    <t>INVOICE
PRAGATI LOGISTICS,SAMANTA SAHI KHUNTIA LANE,8984191006
GST No:21AGHPB9356M1Z9</t>
  </si>
  <si>
    <t>01/1/2025</t>
  </si>
  <si>
    <t>7407</t>
  </si>
  <si>
    <t>09/1/2025</t>
  </si>
  <si>
    <t>7495/96/97/570</t>
  </si>
  <si>
    <t>08/1/2025</t>
  </si>
  <si>
    <t>595</t>
  </si>
  <si>
    <t>10/1/2025</t>
  </si>
  <si>
    <t>7720</t>
  </si>
  <si>
    <t>15/1/2025</t>
  </si>
  <si>
    <t>7870/7871</t>
  </si>
  <si>
    <t>20/1/2025</t>
  </si>
  <si>
    <t>7897</t>
  </si>
  <si>
    <t>21/1/2025</t>
  </si>
  <si>
    <t>01</t>
  </si>
  <si>
    <t>8048</t>
  </si>
  <si>
    <t>23/1/2025</t>
  </si>
  <si>
    <t>8218/8219</t>
  </si>
  <si>
    <t>28/1/2025</t>
  </si>
  <si>
    <t>249</t>
  </si>
  <si>
    <t>31/1/2025</t>
  </si>
  <si>
    <t>8478/8485</t>
  </si>
  <si>
    <t>11/1/2025</t>
  </si>
  <si>
    <t>7768</t>
  </si>
  <si>
    <t>Thanking you for your business.
PRAGATI LOGISTICS</t>
  </si>
  <si>
    <t xml:space="preserve">MOHINI MARKETING PVT LTD
Address: KATHAGADA SAHI,BUXI BAZARmo-9337154765mo-9437579712,9337725042
GST No:21AACCM3406H1Z2
</t>
  </si>
  <si>
    <t>SL</t>
  </si>
  <si>
    <t>DATE</t>
  </si>
  <si>
    <t>LR NO</t>
  </si>
  <si>
    <t>FROM</t>
  </si>
  <si>
    <t>INV NO</t>
  </si>
  <si>
    <t>CASE</t>
  </si>
  <si>
    <t>RATE</t>
  </si>
  <si>
    <t>LR CH.</t>
  </si>
  <si>
    <t>AMOUNT</t>
  </si>
  <si>
    <t>JA/22402</t>
  </si>
  <si>
    <t>JA/22966</t>
  </si>
  <si>
    <t>JA/23019</t>
  </si>
  <si>
    <t>JA/23030</t>
  </si>
  <si>
    <t>JA/23451</t>
  </si>
  <si>
    <t>DO/20022</t>
  </si>
  <si>
    <t>DO/20095</t>
  </si>
  <si>
    <t>JA/23731</t>
  </si>
  <si>
    <t>JA/23940</t>
  </si>
  <si>
    <t>JA/24223</t>
  </si>
  <si>
    <t>JA/24847</t>
  </si>
  <si>
    <t>JA/23133</t>
  </si>
  <si>
    <t>KEONJHAR</t>
  </si>
  <si>
    <t>JEYPORE</t>
  </si>
  <si>
    <t>BRAHMAGIRI</t>
  </si>
  <si>
    <t>PALLAHAT</t>
  </si>
  <si>
    <t>UDALA</t>
  </si>
  <si>
    <t>CTC</t>
  </si>
  <si>
    <t>TO</t>
  </si>
  <si>
    <t>(RUPEES TWO THOUSAND SEVEN HUNDRED THIRTY ONLY)</t>
  </si>
  <si>
    <t xml:space="preserve">Bill Date:31/01/2025
Bill NO : 33484
Total Amount:2730.00
</t>
  </si>
  <si>
    <t>Kindly, verify &amp; confirm within 7 days, else GST will be filed by 20th FEB,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</si>
</sst>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38100</xdr:rowOff>
    </xdr:from>
    <xdr:to>
      <xdr:col>6</xdr:col>
      <xdr:colOff>47625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38100"/>
          <a:ext cx="3629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A2" workbookViewId="0">
      <selection activeCell="S11" sqref="S11"/>
    </sheetView>
  </sheetViews>
  <sheetFormatPr defaultRowHeight="15"/>
  <cols>
    <col min="1" max="1" width="3" style="1" bestFit="1" customWidth="1"/>
    <col min="2" max="2" width="9.7109375" style="1" bestFit="1" customWidth="1"/>
    <col min="3" max="3" width="9.5703125" style="1" bestFit="1" customWidth="1"/>
    <col min="4" max="4" width="6.42578125" style="1" bestFit="1" customWidth="1"/>
    <col min="5" max="5" width="13" style="1" customWidth="1"/>
    <col min="6" max="6" width="14.7109375" style="1" bestFit="1" customWidth="1"/>
    <col min="7" max="7" width="5.42578125" style="1" bestFit="1" customWidth="1"/>
    <col min="8" max="8" width="7" style="2" customWidth="1"/>
    <col min="9" max="9" width="7.140625" style="2" customWidth="1"/>
    <col min="10" max="10" width="11.140625" style="2" customWidth="1"/>
    <col min="11" max="11" width="9.140625" style="1" customWidth="1"/>
    <col min="12" max="16384" width="9.140625" style="1"/>
  </cols>
  <sheetData>
    <row r="1" spans="1:10" ht="90" customHeight="1">
      <c r="A1" s="23"/>
      <c r="B1" s="24"/>
      <c r="C1" s="24"/>
      <c r="D1" s="24"/>
      <c r="E1" s="24"/>
      <c r="F1" s="24"/>
      <c r="G1" s="25"/>
      <c r="H1" s="19" t="s">
        <v>0</v>
      </c>
      <c r="I1" s="20"/>
      <c r="J1" s="20"/>
    </row>
    <row r="2" spans="1:10" ht="90" customHeight="1">
      <c r="A2" s="26" t="s">
        <v>25</v>
      </c>
      <c r="B2" s="27"/>
      <c r="C2" s="27"/>
      <c r="D2" s="27"/>
      <c r="E2" s="27"/>
      <c r="F2" s="27"/>
      <c r="G2" s="28"/>
      <c r="H2" s="21" t="s">
        <v>55</v>
      </c>
      <c r="I2" s="22"/>
      <c r="J2" s="22"/>
    </row>
    <row r="3" spans="1:10" s="3" customFormat="1">
      <c r="A3" s="9" t="s">
        <v>26</v>
      </c>
      <c r="B3" s="9" t="s">
        <v>27</v>
      </c>
      <c r="C3" s="9" t="s">
        <v>28</v>
      </c>
      <c r="D3" s="9" t="s">
        <v>29</v>
      </c>
      <c r="E3" s="9" t="s">
        <v>53</v>
      </c>
      <c r="F3" s="9" t="s">
        <v>30</v>
      </c>
      <c r="G3" s="9" t="s">
        <v>31</v>
      </c>
      <c r="H3" s="10" t="s">
        <v>32</v>
      </c>
      <c r="I3" s="10" t="s">
        <v>33</v>
      </c>
      <c r="J3" s="10" t="s">
        <v>34</v>
      </c>
    </row>
    <row r="4" spans="1:10">
      <c r="A4" s="4">
        <v>1</v>
      </c>
      <c r="B4" s="4" t="s">
        <v>1</v>
      </c>
      <c r="C4" s="4" t="s">
        <v>35</v>
      </c>
      <c r="D4" s="11" t="s">
        <v>52</v>
      </c>
      <c r="E4" s="7" t="s">
        <v>47</v>
      </c>
      <c r="F4" s="4" t="s">
        <v>2</v>
      </c>
      <c r="G4" s="4">
        <v>4</v>
      </c>
      <c r="H4" s="6">
        <f>VLOOKUP(E4,'[1]ANCHOR HEALTH &amp; BEAUTY CARE'!$C$4:$D$246,2,FALSE)</f>
        <v>40</v>
      </c>
      <c r="I4" s="6">
        <v>20</v>
      </c>
      <c r="J4" s="6">
        <f>G4*H4+I4</f>
        <v>180</v>
      </c>
    </row>
    <row r="5" spans="1:10">
      <c r="A5" s="4">
        <v>2</v>
      </c>
      <c r="B5" s="4" t="s">
        <v>5</v>
      </c>
      <c r="C5" s="4" t="s">
        <v>37</v>
      </c>
      <c r="D5" s="11" t="s">
        <v>52</v>
      </c>
      <c r="E5" s="7" t="s">
        <v>48</v>
      </c>
      <c r="F5" s="4" t="s">
        <v>6</v>
      </c>
      <c r="G5" s="4">
        <v>6</v>
      </c>
      <c r="H5" s="8">
        <f>VLOOKUP(E5,'[1]ANCHOR HEALTH &amp; BEAUTY CARE'!$C$4:$D$246,2,FALSE)</f>
        <v>50</v>
      </c>
      <c r="I5" s="8">
        <v>20</v>
      </c>
      <c r="J5" s="8">
        <f t="shared" ref="J5:J15" si="0">G5*H5+I5</f>
        <v>320</v>
      </c>
    </row>
    <row r="6" spans="1:10">
      <c r="A6" s="4">
        <v>3</v>
      </c>
      <c r="B6" s="4" t="s">
        <v>3</v>
      </c>
      <c r="C6" s="4" t="s">
        <v>36</v>
      </c>
      <c r="D6" s="11" t="s">
        <v>52</v>
      </c>
      <c r="E6" s="7" t="s">
        <v>47</v>
      </c>
      <c r="F6" s="4" t="s">
        <v>4</v>
      </c>
      <c r="G6" s="4">
        <v>6</v>
      </c>
      <c r="H6" s="8">
        <f>VLOOKUP(E6,'[1]ANCHOR HEALTH &amp; BEAUTY CARE'!$C$4:$D$246,2,FALSE)</f>
        <v>40</v>
      </c>
      <c r="I6" s="8">
        <v>20</v>
      </c>
      <c r="J6" s="8">
        <f t="shared" si="0"/>
        <v>260</v>
      </c>
    </row>
    <row r="7" spans="1:10">
      <c r="A7" s="4">
        <v>4</v>
      </c>
      <c r="B7" s="4" t="s">
        <v>7</v>
      </c>
      <c r="C7" s="4" t="s">
        <v>38</v>
      </c>
      <c r="D7" s="11" t="s">
        <v>52</v>
      </c>
      <c r="E7" s="7" t="s">
        <v>47</v>
      </c>
      <c r="F7" s="4" t="s">
        <v>8</v>
      </c>
      <c r="G7" s="4">
        <v>4</v>
      </c>
      <c r="H7" s="8">
        <f>VLOOKUP(E7,'[1]ANCHOR HEALTH &amp; BEAUTY CARE'!$C$4:$D$246,2,FALSE)</f>
        <v>40</v>
      </c>
      <c r="I7" s="8">
        <v>20</v>
      </c>
      <c r="J7" s="8">
        <f t="shared" si="0"/>
        <v>180</v>
      </c>
    </row>
    <row r="8" spans="1:10">
      <c r="A8" s="4">
        <v>5</v>
      </c>
      <c r="B8" s="4" t="s">
        <v>22</v>
      </c>
      <c r="C8" s="4" t="s">
        <v>46</v>
      </c>
      <c r="D8" s="11" t="s">
        <v>52</v>
      </c>
      <c r="E8" s="7" t="s">
        <v>51</v>
      </c>
      <c r="F8" s="4" t="s">
        <v>23</v>
      </c>
      <c r="G8" s="4">
        <v>5</v>
      </c>
      <c r="H8" s="8">
        <f>VLOOKUP(E8,'[1]ANCHOR HEALTH &amp; BEAUTY CARE'!$C$4:$D$246,2,FALSE)</f>
        <v>50</v>
      </c>
      <c r="I8" s="8">
        <v>20</v>
      </c>
      <c r="J8" s="8">
        <f t="shared" si="0"/>
        <v>270</v>
      </c>
    </row>
    <row r="9" spans="1:10">
      <c r="A9" s="4">
        <v>6</v>
      </c>
      <c r="B9" s="4" t="s">
        <v>9</v>
      </c>
      <c r="C9" s="4" t="s">
        <v>39</v>
      </c>
      <c r="D9" s="11" t="s">
        <v>52</v>
      </c>
      <c r="E9" s="7" t="s">
        <v>47</v>
      </c>
      <c r="F9" s="4" t="s">
        <v>10</v>
      </c>
      <c r="G9" s="4">
        <v>3</v>
      </c>
      <c r="H9" s="8">
        <f>VLOOKUP(E9,'[1]ANCHOR HEALTH &amp; BEAUTY CARE'!$C$4:$D$246,2,FALSE)</f>
        <v>40</v>
      </c>
      <c r="I9" s="8">
        <v>20</v>
      </c>
      <c r="J9" s="8">
        <f t="shared" si="0"/>
        <v>140</v>
      </c>
    </row>
    <row r="10" spans="1:10">
      <c r="A10" s="4">
        <v>7</v>
      </c>
      <c r="B10" s="4" t="s">
        <v>11</v>
      </c>
      <c r="C10" s="4" t="s">
        <v>40</v>
      </c>
      <c r="D10" s="11" t="s">
        <v>52</v>
      </c>
      <c r="E10" s="7" t="s">
        <v>49</v>
      </c>
      <c r="F10" s="4" t="s">
        <v>12</v>
      </c>
      <c r="G10" s="4">
        <v>4</v>
      </c>
      <c r="H10" s="8">
        <f>VLOOKUP(E10,'[1]ANCHOR HEALTH &amp; BEAUTY CARE'!$C$4:$D$246,2,FALSE)</f>
        <v>50</v>
      </c>
      <c r="I10" s="8">
        <v>20</v>
      </c>
      <c r="J10" s="8">
        <f t="shared" si="0"/>
        <v>220</v>
      </c>
    </row>
    <row r="11" spans="1:10">
      <c r="A11" s="4">
        <v>8</v>
      </c>
      <c r="B11" s="4" t="s">
        <v>11</v>
      </c>
      <c r="C11" s="4" t="s">
        <v>42</v>
      </c>
      <c r="D11" s="11" t="s">
        <v>52</v>
      </c>
      <c r="E11" s="7" t="s">
        <v>48</v>
      </c>
      <c r="F11" s="4" t="s">
        <v>15</v>
      </c>
      <c r="G11" s="4">
        <v>5</v>
      </c>
      <c r="H11" s="8">
        <f>VLOOKUP(E11,'[1]ANCHOR HEALTH &amp; BEAUTY CARE'!$C$4:$D$246,2,FALSE)</f>
        <v>50</v>
      </c>
      <c r="I11" s="8">
        <v>20</v>
      </c>
      <c r="J11" s="8">
        <f t="shared" si="0"/>
        <v>270</v>
      </c>
    </row>
    <row r="12" spans="1:10">
      <c r="A12" s="4">
        <v>9</v>
      </c>
      <c r="B12" s="4" t="s">
        <v>13</v>
      </c>
      <c r="C12" s="4" t="s">
        <v>41</v>
      </c>
      <c r="D12" s="11" t="s">
        <v>52</v>
      </c>
      <c r="E12" s="7" t="s">
        <v>50</v>
      </c>
      <c r="F12" s="4" t="s">
        <v>14</v>
      </c>
      <c r="G12" s="4">
        <v>1</v>
      </c>
      <c r="H12" s="8">
        <v>50</v>
      </c>
      <c r="I12" s="8">
        <v>20</v>
      </c>
      <c r="J12" s="8">
        <f t="shared" si="0"/>
        <v>70</v>
      </c>
    </row>
    <row r="13" spans="1:10">
      <c r="A13" s="4">
        <v>10</v>
      </c>
      <c r="B13" s="4" t="s">
        <v>16</v>
      </c>
      <c r="C13" s="4" t="s">
        <v>43</v>
      </c>
      <c r="D13" s="11" t="s">
        <v>52</v>
      </c>
      <c r="E13" s="7" t="s">
        <v>47</v>
      </c>
      <c r="F13" s="4" t="s">
        <v>17</v>
      </c>
      <c r="G13" s="4">
        <v>5</v>
      </c>
      <c r="H13" s="8">
        <f>VLOOKUP(E13,'[1]ANCHOR HEALTH &amp; BEAUTY CARE'!$C$4:$D$246,2,FALSE)</f>
        <v>40</v>
      </c>
      <c r="I13" s="8">
        <v>20</v>
      </c>
      <c r="J13" s="8">
        <f t="shared" si="0"/>
        <v>220</v>
      </c>
    </row>
    <row r="14" spans="1:10">
      <c r="A14" s="4">
        <v>11</v>
      </c>
      <c r="B14" s="4" t="s">
        <v>18</v>
      </c>
      <c r="C14" s="4" t="s">
        <v>44</v>
      </c>
      <c r="D14" s="11" t="s">
        <v>52</v>
      </c>
      <c r="E14" s="7" t="s">
        <v>48</v>
      </c>
      <c r="F14" s="4" t="s">
        <v>19</v>
      </c>
      <c r="G14" s="4">
        <v>4</v>
      </c>
      <c r="H14" s="8">
        <f>VLOOKUP(E14,'[1]ANCHOR HEALTH &amp; BEAUTY CARE'!$C$4:$D$246,2,FALSE)</f>
        <v>50</v>
      </c>
      <c r="I14" s="8">
        <v>20</v>
      </c>
      <c r="J14" s="8">
        <f t="shared" si="0"/>
        <v>220</v>
      </c>
    </row>
    <row r="15" spans="1:10">
      <c r="A15" s="4">
        <v>12</v>
      </c>
      <c r="B15" s="4" t="s">
        <v>20</v>
      </c>
      <c r="C15" s="4" t="s">
        <v>45</v>
      </c>
      <c r="D15" s="11" t="s">
        <v>52</v>
      </c>
      <c r="E15" s="7" t="s">
        <v>47</v>
      </c>
      <c r="F15" s="4" t="s">
        <v>21</v>
      </c>
      <c r="G15" s="4">
        <v>9</v>
      </c>
      <c r="H15" s="8">
        <f>VLOOKUP(E15,'[1]ANCHOR HEALTH &amp; BEAUTY CARE'!$C$4:$D$246,2,FALSE)</f>
        <v>40</v>
      </c>
      <c r="I15" s="8">
        <v>20</v>
      </c>
      <c r="J15" s="8">
        <f t="shared" si="0"/>
        <v>380</v>
      </c>
    </row>
    <row r="16" spans="1:10" s="3" customFormat="1">
      <c r="A16" s="13" t="s">
        <v>54</v>
      </c>
      <c r="B16" s="14"/>
      <c r="C16" s="14"/>
      <c r="D16" s="14"/>
      <c r="E16" s="14"/>
      <c r="F16" s="14"/>
      <c r="G16" s="14"/>
      <c r="H16" s="15"/>
      <c r="I16" s="16"/>
      <c r="J16" s="5">
        <f>ROUND(SUM(J4:J15),0)</f>
        <v>2730</v>
      </c>
    </row>
    <row r="17" spans="1:10" s="3" customFormat="1" ht="30" customHeight="1">
      <c r="A17" s="17" t="s">
        <v>56</v>
      </c>
      <c r="B17" s="17"/>
      <c r="C17" s="17"/>
      <c r="D17" s="17"/>
      <c r="E17" s="17"/>
      <c r="F17" s="17"/>
      <c r="G17" s="17"/>
      <c r="H17" s="18"/>
      <c r="I17" s="18"/>
      <c r="J17" s="18"/>
    </row>
    <row r="18" spans="1:10" s="3" customFormat="1" ht="30" customHeight="1">
      <c r="A18" s="17" t="s">
        <v>24</v>
      </c>
      <c r="B18" s="17"/>
      <c r="C18" s="17"/>
      <c r="D18" s="17"/>
      <c r="E18" s="17"/>
      <c r="F18" s="17"/>
      <c r="G18" s="17"/>
      <c r="H18" s="18"/>
      <c r="I18" s="18"/>
      <c r="J18" s="18"/>
    </row>
    <row r="19" spans="1:10">
      <c r="G19" s="12">
        <f>SUM(G4:G15)</f>
        <v>56</v>
      </c>
    </row>
  </sheetData>
  <sortState ref="B4:J15">
    <sortCondition ref="B4:B15"/>
  </sortState>
  <mergeCells count="7">
    <mergeCell ref="A16:I16"/>
    <mergeCell ref="A17:J17"/>
    <mergeCell ref="A18:J18"/>
    <mergeCell ref="H1:J1"/>
    <mergeCell ref="H2:J2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2025-02-19T07:16:00Z</cp:lastPrinted>
  <dcterms:created xsi:type="dcterms:W3CDTF">2025-02-07T08:26:33Z</dcterms:created>
  <dcterms:modified xsi:type="dcterms:W3CDTF">2025-02-19T07:16:13Z</dcterms:modified>
</cp:coreProperties>
</file>