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345" windowHeight="3975" activeTab="3"/>
  </bookViews>
  <sheets>
    <sheet name="Sheet1" sheetId="2" r:id="rId1"/>
    <sheet name="LR" sheetId="1" r:id="rId2"/>
    <sheet name="Sheet3" sheetId="4" r:id="rId3"/>
    <sheet name="PRAGATI" sheetId="3" r:id="rId4"/>
    <sheet name="Sheet4" sheetId="5" r:id="rId5"/>
  </sheets>
  <externalReferences>
    <externalReference r:id="rId6"/>
    <externalReference r:id="rId7"/>
  </externalReferences>
  <definedNames>
    <definedName name="_xlnm._FilterDatabase" localSheetId="1" hidden="1">LR!$A$1:$Y$392</definedName>
    <definedName name="_xlnm._FilterDatabase" localSheetId="3" hidden="1">PRAGATI!$A$1:$AA$223</definedName>
    <definedName name="_xlnm._FilterDatabase" localSheetId="2" hidden="1">Sheet3!$A$3:$D$3</definedName>
    <definedName name="Z_9501AD92_DA24_4903_98E6_C2DEBFF0A235_.wvu.FilterData" localSheetId="1" hidden="1">LR!$A$1:$Y$392</definedName>
    <definedName name="Z_BE60F655_26F3_45C4_94CE_3E721C829177_.wvu.Cols" localSheetId="1" hidden="1">LR!$C:$D,LR!$H:$P,LR!$T:$V</definedName>
    <definedName name="Z_BE60F655_26F3_45C4_94CE_3E721C829177_.wvu.FilterData" localSheetId="1" hidden="1">LR!$A$1:$X$392</definedName>
    <definedName name="Z_C637ACB2_0BFA_4B42_82B3_8366AC7BCF55_.wvu.FilterData" localSheetId="1" hidden="1">LR!$A$1:$Y$1</definedName>
  </definedNames>
  <calcPr calcId="144525"/>
  <customWorkbookViews>
    <customWorkbookView name="USER - Personal View" guid="{BE60F655-26F3-45C4-94CE-3E721C829177}" mergeInterval="0" personalView="1" maximized="1" xWindow="1" yWindow="1" windowWidth="1366" windowHeight="538" activeSheetId="1"/>
    <customWorkbookView name="Cuttack Depot - Internet - Personal View" guid="{C637ACB2-0BFA-4B42-82B3-8366AC7BCF55}" mergeInterval="0" personalView="1" maximized="1" xWindow="-8" yWindow="-8" windowWidth="1616" windowHeight="868" activeSheetId="1"/>
  </customWorkbookViews>
</workbook>
</file>

<file path=xl/calcChain.xml><?xml version="1.0" encoding="utf-8"?>
<calcChain xmlns="http://schemas.openxmlformats.org/spreadsheetml/2006/main">
  <c r="X223" i="3" l="1"/>
  <c r="AA221" i="3"/>
  <c r="AA220" i="3"/>
  <c r="AA219" i="3"/>
  <c r="AA218" i="3"/>
  <c r="AA217" i="3"/>
  <c r="AA216" i="3"/>
  <c r="AA215" i="3"/>
  <c r="AA214" i="3"/>
  <c r="AA213" i="3"/>
  <c r="AA212" i="3"/>
  <c r="AA211" i="3"/>
  <c r="AA210" i="3"/>
  <c r="AA209" i="3"/>
  <c r="AA208" i="3"/>
  <c r="AA207" i="3"/>
  <c r="AA206" i="3"/>
  <c r="AA205" i="3"/>
  <c r="AA204" i="3"/>
  <c r="AA203" i="3"/>
  <c r="AA202" i="3"/>
  <c r="AA201" i="3"/>
  <c r="AA200" i="3"/>
  <c r="AA199" i="3"/>
  <c r="AA198" i="3"/>
  <c r="AA197" i="3"/>
  <c r="AA196" i="3"/>
  <c r="AA195" i="3"/>
  <c r="AA194" i="3"/>
  <c r="AA193" i="3"/>
  <c r="AA192" i="3"/>
  <c r="AA191" i="3"/>
  <c r="AA190" i="3"/>
  <c r="AA189" i="3"/>
  <c r="AA188" i="3"/>
  <c r="AA187" i="3"/>
  <c r="AA186" i="3"/>
  <c r="AA185" i="3"/>
  <c r="AA184" i="3"/>
  <c r="AA183" i="3"/>
  <c r="AA182" i="3"/>
  <c r="AA181" i="3"/>
  <c r="AA180" i="3"/>
  <c r="AA179" i="3"/>
  <c r="AA178" i="3"/>
  <c r="AA177" i="3"/>
  <c r="AA176" i="3"/>
  <c r="AA175" i="3"/>
  <c r="AA174" i="3"/>
  <c r="AA173" i="3"/>
  <c r="AA172" i="3"/>
  <c r="AA171" i="3"/>
  <c r="AA170" i="3"/>
  <c r="AA169" i="3"/>
  <c r="AA168" i="3"/>
  <c r="AA167" i="3"/>
  <c r="AA166" i="3"/>
  <c r="AA165" i="3"/>
  <c r="AA164" i="3"/>
  <c r="AA163" i="3"/>
  <c r="AA162" i="3"/>
  <c r="AA161" i="3"/>
  <c r="AA160" i="3"/>
  <c r="AA159" i="3"/>
  <c r="AA158" i="3"/>
  <c r="AA157" i="3"/>
  <c r="AA156" i="3"/>
  <c r="AA155" i="3"/>
  <c r="AA154" i="3"/>
  <c r="AA153" i="3"/>
  <c r="AA152" i="3"/>
  <c r="AA151" i="3"/>
  <c r="AA150" i="3"/>
  <c r="AA149" i="3"/>
  <c r="AA148" i="3"/>
  <c r="AA147" i="3"/>
  <c r="AA146" i="3"/>
  <c r="AA145" i="3"/>
  <c r="AA144" i="3"/>
  <c r="AA143" i="3"/>
  <c r="AA142" i="3"/>
  <c r="AA141" i="3"/>
  <c r="AA140" i="3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06" i="3"/>
  <c r="AA105" i="3"/>
  <c r="AA104" i="3"/>
  <c r="AA103" i="3"/>
  <c r="AA102" i="3"/>
  <c r="AA101" i="3"/>
  <c r="AA100" i="3"/>
  <c r="AA99" i="3"/>
  <c r="AA98" i="3"/>
  <c r="AA97" i="3"/>
  <c r="AA96" i="3"/>
  <c r="AA95" i="3"/>
  <c r="AA94" i="3"/>
  <c r="AA93" i="3"/>
  <c r="AA92" i="3"/>
  <c r="AA91" i="3"/>
  <c r="AA90" i="3"/>
  <c r="AA89" i="3"/>
  <c r="AA88" i="3"/>
  <c r="AA87" i="3"/>
  <c r="AA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AA2" i="3"/>
  <c r="AA222" i="3" s="1"/>
  <c r="C128" i="4"/>
  <c r="D128" i="4" s="1"/>
  <c r="C127" i="4"/>
  <c r="D127" i="4" s="1"/>
  <c r="C126" i="4"/>
  <c r="D126" i="4" s="1"/>
  <c r="C125" i="4"/>
  <c r="D125" i="4" s="1"/>
  <c r="C124" i="4"/>
  <c r="D124" i="4" s="1"/>
  <c r="C123" i="4"/>
  <c r="D123" i="4" s="1"/>
  <c r="C122" i="4"/>
  <c r="D122" i="4" s="1"/>
  <c r="C121" i="4"/>
  <c r="D121" i="4" s="1"/>
  <c r="C120" i="4"/>
  <c r="D120" i="4" s="1"/>
  <c r="C119" i="4"/>
  <c r="D119" i="4" s="1"/>
  <c r="C118" i="4"/>
  <c r="D118" i="4" s="1"/>
  <c r="C117" i="4"/>
  <c r="D117" i="4" s="1"/>
  <c r="C116" i="4"/>
  <c r="D116" i="4" s="1"/>
  <c r="C115" i="4"/>
  <c r="D115" i="4" s="1"/>
  <c r="C114" i="4"/>
  <c r="D114" i="4" s="1"/>
  <c r="C113" i="4"/>
  <c r="D113" i="4" s="1"/>
  <c r="C112" i="4"/>
  <c r="D112" i="4" s="1"/>
  <c r="C111" i="4"/>
  <c r="D111" i="4" s="1"/>
  <c r="C110" i="4"/>
  <c r="D110" i="4" s="1"/>
  <c r="C109" i="4"/>
  <c r="D109" i="4" s="1"/>
  <c r="C108" i="4"/>
  <c r="D108" i="4" s="1"/>
  <c r="C107" i="4"/>
  <c r="D107" i="4" s="1"/>
  <c r="C106" i="4"/>
  <c r="D106" i="4" s="1"/>
  <c r="C105" i="4"/>
  <c r="D105" i="4" s="1"/>
  <c r="C104" i="4"/>
  <c r="D104" i="4" s="1"/>
  <c r="C103" i="4"/>
  <c r="D103" i="4" s="1"/>
  <c r="C102" i="4"/>
  <c r="D102" i="4" s="1"/>
  <c r="C101" i="4"/>
  <c r="D101" i="4" s="1"/>
  <c r="C100" i="4"/>
  <c r="D100" i="4" s="1"/>
  <c r="C99" i="4"/>
  <c r="D99" i="4" s="1"/>
  <c r="C98" i="4"/>
  <c r="D98" i="4" s="1"/>
  <c r="C97" i="4"/>
  <c r="D97" i="4" s="1"/>
  <c r="C96" i="4"/>
  <c r="D96" i="4" s="1"/>
  <c r="C95" i="4"/>
  <c r="D95" i="4" s="1"/>
  <c r="C94" i="4"/>
  <c r="D94" i="4" s="1"/>
  <c r="C93" i="4"/>
  <c r="D93" i="4" s="1"/>
  <c r="C92" i="4"/>
  <c r="D92" i="4" s="1"/>
  <c r="C91" i="4"/>
  <c r="D91" i="4" s="1"/>
  <c r="C90" i="4"/>
  <c r="D90" i="4" s="1"/>
  <c r="C89" i="4"/>
  <c r="D89" i="4" s="1"/>
  <c r="C88" i="4"/>
  <c r="D88" i="4" s="1"/>
  <c r="C87" i="4"/>
  <c r="D87" i="4" s="1"/>
  <c r="C86" i="4"/>
  <c r="D86" i="4" s="1"/>
  <c r="C85" i="4"/>
  <c r="D85" i="4" s="1"/>
  <c r="C84" i="4"/>
  <c r="D84" i="4" s="1"/>
  <c r="C83" i="4"/>
  <c r="D83" i="4" s="1"/>
  <c r="C82" i="4"/>
  <c r="D82" i="4" s="1"/>
  <c r="C81" i="4"/>
  <c r="D81" i="4" s="1"/>
  <c r="C80" i="4"/>
  <c r="D80" i="4" s="1"/>
  <c r="C79" i="4"/>
  <c r="D79" i="4" s="1"/>
  <c r="C78" i="4"/>
  <c r="D78" i="4" s="1"/>
  <c r="C77" i="4"/>
  <c r="D77" i="4" s="1"/>
  <c r="C76" i="4"/>
  <c r="D76" i="4" s="1"/>
  <c r="C75" i="4"/>
  <c r="D75" i="4" s="1"/>
  <c r="C74" i="4"/>
  <c r="D74" i="4" s="1"/>
  <c r="C73" i="4"/>
  <c r="D73" i="4" s="1"/>
  <c r="C72" i="4"/>
  <c r="D72" i="4" s="1"/>
  <c r="C71" i="4"/>
  <c r="D71" i="4" s="1"/>
  <c r="C70" i="4"/>
  <c r="D70" i="4" s="1"/>
  <c r="C69" i="4"/>
  <c r="D69" i="4" s="1"/>
  <c r="C68" i="4"/>
  <c r="D68" i="4" s="1"/>
  <c r="C67" i="4"/>
  <c r="D67" i="4" s="1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B129" i="4"/>
  <c r="C129" i="4" l="1"/>
  <c r="Y3" i="1" l="1"/>
  <c r="Y4" i="1"/>
  <c r="Y8" i="1"/>
  <c r="Y12" i="1"/>
  <c r="Y13" i="1"/>
  <c r="Y14" i="1"/>
  <c r="Y15" i="1"/>
  <c r="Y17" i="1"/>
  <c r="Y18" i="1"/>
  <c r="Y19" i="1"/>
  <c r="Y20" i="1"/>
  <c r="Y21" i="1"/>
  <c r="Y22" i="1"/>
  <c r="Y24" i="1"/>
  <c r="Y25" i="1"/>
  <c r="Y26" i="1"/>
  <c r="Y28" i="1"/>
  <c r="Y30" i="1"/>
  <c r="Y40" i="1"/>
  <c r="Y46" i="1"/>
  <c r="Y52" i="1"/>
  <c r="Y53" i="1"/>
  <c r="Y54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5" i="1"/>
  <c r="Y76" i="1"/>
  <c r="Y78" i="1"/>
  <c r="Y79" i="1"/>
  <c r="Y80" i="1"/>
  <c r="Y81" i="1"/>
  <c r="Y82" i="1"/>
  <c r="Y83" i="1"/>
  <c r="Y84" i="1"/>
  <c r="Y85" i="1"/>
  <c r="Y86" i="1"/>
  <c r="Y92" i="1"/>
  <c r="Y93" i="1"/>
  <c r="Y94" i="1"/>
  <c r="Y97" i="1"/>
  <c r="Y99" i="1"/>
  <c r="Y100" i="1"/>
  <c r="Y103" i="1"/>
  <c r="Y105" i="1"/>
  <c r="Y108" i="1"/>
  <c r="Y112" i="1"/>
  <c r="Y113" i="1"/>
  <c r="Y120" i="1"/>
  <c r="Y121" i="1"/>
  <c r="Y123" i="1"/>
  <c r="Y124" i="1"/>
  <c r="Y125" i="1"/>
  <c r="Y126" i="1"/>
  <c r="Y127" i="1"/>
  <c r="Y128" i="1"/>
  <c r="Y129" i="1"/>
  <c r="Y130" i="1"/>
  <c r="Y131" i="1"/>
  <c r="Y132" i="1"/>
  <c r="Y135" i="1"/>
  <c r="Y139" i="1"/>
  <c r="Y141" i="1"/>
  <c r="Y144" i="1"/>
  <c r="Y147" i="1"/>
  <c r="Y148" i="1"/>
  <c r="Y149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70" i="1"/>
  <c r="Y178" i="1"/>
  <c r="Y179" i="1"/>
  <c r="Y185" i="1"/>
  <c r="Y186" i="1"/>
  <c r="Y189" i="1"/>
  <c r="Y191" i="1"/>
  <c r="Y192" i="1"/>
  <c r="Y193" i="1"/>
  <c r="Y199" i="1"/>
  <c r="Y200" i="1"/>
  <c r="Y201" i="1"/>
  <c r="Y203" i="1"/>
  <c r="Y204" i="1"/>
  <c r="Y205" i="1"/>
  <c r="Y206" i="1"/>
  <c r="Y207" i="1"/>
  <c r="Y212" i="1"/>
  <c r="Y213" i="1"/>
  <c r="Y214" i="1"/>
  <c r="Y215" i="1"/>
  <c r="Y217" i="1"/>
  <c r="Y220" i="1"/>
  <c r="Y221" i="1"/>
  <c r="Y224" i="1"/>
  <c r="Y225" i="1"/>
  <c r="Y227" i="1"/>
  <c r="Y228" i="1"/>
  <c r="Y229" i="1"/>
  <c r="Y230" i="1"/>
  <c r="Y231" i="1"/>
  <c r="Y232" i="1"/>
  <c r="Y233" i="1"/>
  <c r="Y234" i="1"/>
  <c r="Y237" i="1"/>
  <c r="Y238" i="1"/>
  <c r="Y241" i="1"/>
  <c r="Y242" i="1"/>
  <c r="Y243" i="1"/>
  <c r="Y247" i="1"/>
  <c r="Y250" i="1"/>
  <c r="Y251" i="1"/>
  <c r="Y257" i="1"/>
  <c r="Y260" i="1"/>
  <c r="Y261" i="1"/>
  <c r="Y271" i="1"/>
  <c r="Y277" i="1"/>
  <c r="Y278" i="1"/>
  <c r="Y296" i="1"/>
  <c r="Y297" i="1"/>
  <c r="Y300" i="1"/>
  <c r="Y301" i="1"/>
  <c r="Y302" i="1"/>
  <c r="Y303" i="1"/>
  <c r="Y310" i="1"/>
  <c r="Y312" i="1"/>
  <c r="Y313" i="1"/>
  <c r="Y314" i="1"/>
  <c r="Y317" i="1"/>
  <c r="Y318" i="1"/>
  <c r="Y321" i="1"/>
  <c r="Y322" i="1"/>
  <c r="Y326" i="1"/>
  <c r="Y335" i="1"/>
  <c r="Y339" i="1"/>
  <c r="Y343" i="1"/>
  <c r="Y344" i="1"/>
  <c r="Y346" i="1"/>
  <c r="Y347" i="1"/>
  <c r="Y350" i="1"/>
  <c r="Y351" i="1"/>
  <c r="Y352" i="1"/>
  <c r="Y354" i="1"/>
  <c r="Y355" i="1"/>
  <c r="Y356" i="1"/>
  <c r="Y359" i="1"/>
  <c r="Y360" i="1"/>
  <c r="Y361" i="1"/>
  <c r="Y362" i="1"/>
  <c r="Y365" i="1"/>
  <c r="Y366" i="1"/>
  <c r="Y372" i="1"/>
  <c r="Y373" i="1"/>
  <c r="Y377" i="1"/>
  <c r="Y378" i="1"/>
  <c r="Y380" i="1"/>
  <c r="Y385" i="1"/>
  <c r="Y2" i="1"/>
</calcChain>
</file>

<file path=xl/sharedStrings.xml><?xml version="1.0" encoding="utf-8"?>
<sst xmlns="http://schemas.openxmlformats.org/spreadsheetml/2006/main" count="5957" uniqueCount="398">
  <si>
    <t>DEPOT_CODE</t>
  </si>
  <si>
    <t>BILL_DATE</t>
  </si>
  <si>
    <t>SALES_ORDER</t>
  </si>
  <si>
    <t>OBD</t>
  </si>
  <si>
    <t>INVOICE</t>
  </si>
  <si>
    <t>DISTRIB_CODE</t>
  </si>
  <si>
    <t>DISTRIB_NAME</t>
  </si>
  <si>
    <t>CUSTOMER_GRP</t>
  </si>
  <si>
    <t>CASE</t>
  </si>
  <si>
    <t>KG</t>
  </si>
  <si>
    <t>DISTR_TOWN</t>
  </si>
  <si>
    <t>TRANS_CODE</t>
  </si>
  <si>
    <t>TRANS_NAME</t>
  </si>
  <si>
    <t>STD_TRANSIT_TIME</t>
  </si>
  <si>
    <t>POP_POS_GIFT_CASE</t>
  </si>
  <si>
    <t>POP_POS_GIFT_KG</t>
  </si>
  <si>
    <t>TRUCK_NO</t>
  </si>
  <si>
    <t>TRUCK_TYPE</t>
  </si>
  <si>
    <t>LR_NO</t>
  </si>
  <si>
    <t>RECEIPT_DATE</t>
  </si>
  <si>
    <t>DATE_UNLOAD</t>
  </si>
  <si>
    <t>DETENTION</t>
  </si>
  <si>
    <t>D535</t>
  </si>
  <si>
    <t>04.07.2022</t>
  </si>
  <si>
    <t>ADINATH AGENCIES</t>
  </si>
  <si>
    <t>SD</t>
  </si>
  <si>
    <t>Cuttack</t>
  </si>
  <si>
    <t>PRAHLADRAI VINOD KUMAR</t>
  </si>
  <si>
    <t>DD</t>
  </si>
  <si>
    <t>SAMBALPUR</t>
  </si>
  <si>
    <t>R. G. ENTERPRISES</t>
  </si>
  <si>
    <t>PURI</t>
  </si>
  <si>
    <t>05.07.2022</t>
  </si>
  <si>
    <t>CANTEEN CODE   :   010R02</t>
  </si>
  <si>
    <t>CS</t>
  </si>
  <si>
    <t>Orissa</t>
  </si>
  <si>
    <t>KPKB MASTER BHANDAR CISF UNIT</t>
  </si>
  <si>
    <t>Sundargarh (Sundergarh)</t>
  </si>
  <si>
    <t>LAXMI AGENCIES</t>
  </si>
  <si>
    <t>Talcher</t>
  </si>
  <si>
    <t>SAMALESWARI AGENCIES</t>
  </si>
  <si>
    <t>Bhawanipatna</t>
  </si>
  <si>
    <t>SHREEKHETRA AGENCY</t>
  </si>
  <si>
    <t>Bhubaneswar</t>
  </si>
  <si>
    <t>06.07.2022</t>
  </si>
  <si>
    <t>Ajay Kumar Rahul Kumar Pvt. Ltd</t>
  </si>
  <si>
    <t>Khordha</t>
  </si>
  <si>
    <t>07.07.2022</t>
  </si>
  <si>
    <t>NEWMONIHARI STORES</t>
  </si>
  <si>
    <t>Angul</t>
  </si>
  <si>
    <t>HINDUSTAN AGENCIES</t>
  </si>
  <si>
    <t>08.07.2022</t>
  </si>
  <si>
    <t>Reliance Retail Ltd B2C</t>
  </si>
  <si>
    <t>IR</t>
  </si>
  <si>
    <t>09.07.2022</t>
  </si>
  <si>
    <t>Siba Trading</t>
  </si>
  <si>
    <t>Umarkot</t>
  </si>
  <si>
    <t>M/s Anita Devi Enterprises</t>
  </si>
  <si>
    <t>Barbil</t>
  </si>
  <si>
    <t>M/S Laxmi Agencies</t>
  </si>
  <si>
    <t>Anugul (Angul)</t>
  </si>
  <si>
    <t>BUBUNA DISTRIBUTERS</t>
  </si>
  <si>
    <t>Jharsuguda</t>
  </si>
  <si>
    <t>SWASTIK ENTERPRISES</t>
  </si>
  <si>
    <t>Jajapur (Jajpur)</t>
  </si>
  <si>
    <t>SRIKRISHNA ENTERPRISES</t>
  </si>
  <si>
    <t>Bolangir</t>
  </si>
  <si>
    <t>ASHOK TRADERS</t>
  </si>
  <si>
    <t>Bargarh</t>
  </si>
  <si>
    <t>SHREE MATESWARI ENTERPRISES</t>
  </si>
  <si>
    <t>Sambalpur</t>
  </si>
  <si>
    <t>Sandeep Agency</t>
  </si>
  <si>
    <t>Brajraj Nagar</t>
  </si>
  <si>
    <t>11.07.2022</t>
  </si>
  <si>
    <t>FRIENDS ENTERPRISES</t>
  </si>
  <si>
    <t>BERHAMPUR</t>
  </si>
  <si>
    <t>Jyoti Sales Agencies</t>
  </si>
  <si>
    <t>Balasore</t>
  </si>
  <si>
    <t>13.07.2022</t>
  </si>
  <si>
    <t>HOMEMADE BAKERS INDIA LTD</t>
  </si>
  <si>
    <t>INNOVATIVE RETAIL CONCEPTS PRIVATE</t>
  </si>
  <si>
    <t>M/S. GAYATRI AGENCIES</t>
  </si>
  <si>
    <t>Rayagada</t>
  </si>
  <si>
    <t>M/s. Balaji Distributors</t>
  </si>
  <si>
    <t>Baripada</t>
  </si>
  <si>
    <t>MAGADH STORE</t>
  </si>
  <si>
    <t>Rajgangpur</t>
  </si>
  <si>
    <t>M/S ASHISH TRADING COMPANY</t>
  </si>
  <si>
    <t>Raurkela (Rourkela)</t>
  </si>
  <si>
    <t>14.07.2022</t>
  </si>
  <si>
    <t>HANUMAN AGENCIES</t>
  </si>
  <si>
    <t>15.07.2022</t>
  </si>
  <si>
    <t>SAI DISTRIBUTORS</t>
  </si>
  <si>
    <t>16.07.2022</t>
  </si>
  <si>
    <t>18.07.2022</t>
  </si>
  <si>
    <t>19.07.2022</t>
  </si>
  <si>
    <t>20.07.2022</t>
  </si>
  <si>
    <t>Vishal Mega Mart Pvt. Ltd.</t>
  </si>
  <si>
    <t>21.07.2022</t>
  </si>
  <si>
    <t>22.07.2022</t>
  </si>
  <si>
    <t>Supermarket Grocery Pvt Ltd - B2B</t>
  </si>
  <si>
    <t>23.07.2022</t>
  </si>
  <si>
    <t>25.07.2022</t>
  </si>
  <si>
    <t>26.07.2022</t>
  </si>
  <si>
    <t>Chairman Master Canteen 202</t>
  </si>
  <si>
    <t>Koraput</t>
  </si>
  <si>
    <t>27.07.2022</t>
  </si>
  <si>
    <t>28.07.2022</t>
  </si>
  <si>
    <t>FLIPKART INDIA PRIVATE LIMITED</t>
  </si>
  <si>
    <t>29.07.2022</t>
  </si>
  <si>
    <t>Granary Wholesale Private Limited</t>
  </si>
  <si>
    <t>M/S B K SALES</t>
  </si>
  <si>
    <t>Kesinga</t>
  </si>
  <si>
    <t>30.07.2022</t>
  </si>
  <si>
    <t>31.07.2022</t>
  </si>
  <si>
    <t>OR05AG9188</t>
  </si>
  <si>
    <t>OR15P5094</t>
  </si>
  <si>
    <t>OD02T3464</t>
  </si>
  <si>
    <t>OD02K4658</t>
  </si>
  <si>
    <t>OD02BA1880</t>
  </si>
  <si>
    <t>OD05Z3787</t>
  </si>
  <si>
    <t>OD05BE2730</t>
  </si>
  <si>
    <t>OD05K0016</t>
  </si>
  <si>
    <t>OD05Y2554</t>
  </si>
  <si>
    <t>OR05AP3624</t>
  </si>
  <si>
    <t>OD05AE4631</t>
  </si>
  <si>
    <t>UP58T6936</t>
  </si>
  <si>
    <t>OD05V9571</t>
  </si>
  <si>
    <t>OD15E5025</t>
  </si>
  <si>
    <t>OD15U0995</t>
  </si>
  <si>
    <t>OD05M4856</t>
  </si>
  <si>
    <t>OD05AG6765</t>
  </si>
  <si>
    <t>OD05AS4315</t>
  </si>
  <si>
    <t>OD05BE4201</t>
  </si>
  <si>
    <t>OD05BE1127</t>
  </si>
  <si>
    <t>OD05AJ5766</t>
  </si>
  <si>
    <t>OD05Z6027</t>
  </si>
  <si>
    <t>OD02P3498</t>
  </si>
  <si>
    <t>OD15U3695</t>
  </si>
  <si>
    <t>OD05AL0525</t>
  </si>
  <si>
    <t>OD05AS6257</t>
  </si>
  <si>
    <t>OD05BD9873</t>
  </si>
  <si>
    <t>OR05AK9027</t>
  </si>
  <si>
    <t>OD05AA9491</t>
  </si>
  <si>
    <t>OD05AS6571</t>
  </si>
  <si>
    <t>OD05AV6025</t>
  </si>
  <si>
    <t>OD05F9236</t>
  </si>
  <si>
    <t>OD05AZ0480</t>
  </si>
  <si>
    <t>OR02AJ3538</t>
  </si>
  <si>
    <t>OD29K1651</t>
  </si>
  <si>
    <t>OR05AL2945</t>
  </si>
  <si>
    <t>OD05AV0217</t>
  </si>
  <si>
    <t>OD05BF3507</t>
  </si>
  <si>
    <t>OD05BD5866</t>
  </si>
  <si>
    <t>OD05AM9808</t>
  </si>
  <si>
    <t>OD05AS4915</t>
  </si>
  <si>
    <t>OD05C2743</t>
  </si>
  <si>
    <t>OD02Y2554</t>
  </si>
  <si>
    <t>OD05BC1655</t>
  </si>
  <si>
    <t>OD15P7250</t>
  </si>
  <si>
    <t>OD05AK2351</t>
  </si>
  <si>
    <t>OD05BD3235</t>
  </si>
  <si>
    <t>OR05AH5925</t>
  </si>
  <si>
    <t>OD02BD7635</t>
  </si>
  <si>
    <t>OD05B7296</t>
  </si>
  <si>
    <t>OD05AW6807</t>
  </si>
  <si>
    <t>OD05AV2105</t>
  </si>
  <si>
    <t>OR05V7921</t>
  </si>
  <si>
    <t>OD29C1937</t>
  </si>
  <si>
    <t>OD05BB9139</t>
  </si>
  <si>
    <t>OD05AM1945</t>
  </si>
  <si>
    <t>OD05AT9159</t>
  </si>
  <si>
    <t>OD05K4236</t>
  </si>
  <si>
    <t>OR05X4991</t>
  </si>
  <si>
    <t>OD02Q7586</t>
  </si>
  <si>
    <t>OD05Q7741</t>
  </si>
  <si>
    <t>OD02BW1964</t>
  </si>
  <si>
    <t>RJ25GA4520</t>
  </si>
  <si>
    <t>case</t>
  </si>
  <si>
    <t>WT</t>
  </si>
  <si>
    <t>12.07.2022</t>
  </si>
  <si>
    <t>OD02K4658A</t>
  </si>
  <si>
    <t>OD02K4658B</t>
  </si>
  <si>
    <t>OD05Y2554A</t>
  </si>
  <si>
    <t>OD05Y2554B</t>
  </si>
  <si>
    <t>OD02K4658C</t>
  </si>
  <si>
    <t>OD02K4658D</t>
  </si>
  <si>
    <t>OD02K4658E</t>
  </si>
  <si>
    <t>OD02K4658F</t>
  </si>
  <si>
    <t>OD02T3464A</t>
  </si>
  <si>
    <t>OD02T3464B</t>
  </si>
  <si>
    <t>OD02T3464C</t>
  </si>
  <si>
    <t>OD02T3464D</t>
  </si>
  <si>
    <t>OR05AG9188A</t>
  </si>
  <si>
    <t>OR05AG9188B</t>
  </si>
  <si>
    <t>OD02AJ3538A</t>
  </si>
  <si>
    <t>OD02AJ3538B</t>
  </si>
  <si>
    <t>OD02AJ3538C</t>
  </si>
  <si>
    <t>OD02P3498A</t>
  </si>
  <si>
    <t>OD02P3498B</t>
  </si>
  <si>
    <t>OD05AU8860A</t>
  </si>
  <si>
    <t>OD05AU8860B</t>
  </si>
  <si>
    <t>OR05W6673A</t>
  </si>
  <si>
    <t>OR05W6673B</t>
  </si>
  <si>
    <t>OD05AE4631A</t>
  </si>
  <si>
    <t>OD05AE4631B</t>
  </si>
  <si>
    <t>OD05AE4631C</t>
  </si>
  <si>
    <t>OD05AE4631D</t>
  </si>
  <si>
    <t>OD05AE4631E</t>
  </si>
  <si>
    <t>OD05D2163A</t>
  </si>
  <si>
    <t>OD05D2163B</t>
  </si>
  <si>
    <t>OR05D6025A</t>
  </si>
  <si>
    <t>OR05D6025B</t>
  </si>
  <si>
    <t>Rate card</t>
  </si>
  <si>
    <t>OD02D9343A</t>
  </si>
  <si>
    <t>OD02D9343B</t>
  </si>
  <si>
    <t>OD05AV6873A</t>
  </si>
  <si>
    <t>OD05AV6873B</t>
  </si>
  <si>
    <t>OD05AV6873C</t>
  </si>
  <si>
    <t>OD05AV6873D</t>
  </si>
  <si>
    <t>OD05BD9873A</t>
  </si>
  <si>
    <t>OD05BD9873B</t>
  </si>
  <si>
    <t>OR05AH5925A</t>
  </si>
  <si>
    <t>OR05AH5925B</t>
  </si>
  <si>
    <t>BR01GA4814A</t>
  </si>
  <si>
    <t>BR01GA4814B</t>
  </si>
  <si>
    <t>OD05BC3179A</t>
  </si>
  <si>
    <t>OD05BC3179B</t>
  </si>
  <si>
    <t>OD29K1651A</t>
  </si>
  <si>
    <t>OD29K1651B</t>
  </si>
  <si>
    <t>ODS05F9236A</t>
  </si>
  <si>
    <t>ODS05F9236B</t>
  </si>
  <si>
    <t>OR02BD6286B</t>
  </si>
  <si>
    <t>OR02BD6286A</t>
  </si>
  <si>
    <t>Grand Total</t>
  </si>
  <si>
    <t>Total</t>
  </si>
  <si>
    <t>Sum of case2</t>
  </si>
  <si>
    <t>4152 Total</t>
  </si>
  <si>
    <t>4536 Total</t>
  </si>
  <si>
    <t>6480 Total</t>
  </si>
  <si>
    <t>9325 Total</t>
  </si>
  <si>
    <t>9326 Total</t>
  </si>
  <si>
    <t>9646 Total</t>
  </si>
  <si>
    <t>10832 Total</t>
  </si>
  <si>
    <t>11919 Total</t>
  </si>
  <si>
    <t>13124 Total</t>
  </si>
  <si>
    <t>13226 Total</t>
  </si>
  <si>
    <t>13251 Total</t>
  </si>
  <si>
    <t>13317 Total</t>
  </si>
  <si>
    <t>13648 Total</t>
  </si>
  <si>
    <t>13764 Total</t>
  </si>
  <si>
    <t>13910 Total</t>
  </si>
  <si>
    <t>13943 Total</t>
  </si>
  <si>
    <t>Krishana Logistic</t>
  </si>
  <si>
    <t>ok</t>
  </si>
  <si>
    <t>Pragati Logistic</t>
  </si>
  <si>
    <t>564A</t>
  </si>
  <si>
    <t>17.07.2022</t>
  </si>
  <si>
    <t>24.07.2022</t>
  </si>
  <si>
    <t>01.08.2022</t>
  </si>
  <si>
    <t>02.08.2022</t>
  </si>
  <si>
    <t>03.08.2022</t>
  </si>
  <si>
    <t>04.08.2022</t>
  </si>
  <si>
    <t>05.08.2022</t>
  </si>
  <si>
    <t>06.08.2022</t>
  </si>
  <si>
    <t>ML551</t>
  </si>
  <si>
    <t>ML552</t>
  </si>
  <si>
    <t>ML553</t>
  </si>
  <si>
    <t>ML554</t>
  </si>
  <si>
    <t>ML555</t>
  </si>
  <si>
    <t>ML556</t>
  </si>
  <si>
    <t>ML557</t>
  </si>
  <si>
    <t>ML558</t>
  </si>
  <si>
    <t>ML559</t>
  </si>
  <si>
    <t>ML560</t>
  </si>
  <si>
    <t>ML561</t>
  </si>
  <si>
    <t>ML562</t>
  </si>
  <si>
    <t>ML563</t>
  </si>
  <si>
    <t>ML564</t>
  </si>
  <si>
    <t>ML565</t>
  </si>
  <si>
    <t>ML566</t>
  </si>
  <si>
    <t>ML567</t>
  </si>
  <si>
    <t>ML568</t>
  </si>
  <si>
    <t>ML569</t>
  </si>
  <si>
    <t>ML570</t>
  </si>
  <si>
    <t>ML571</t>
  </si>
  <si>
    <t>ML572</t>
  </si>
  <si>
    <t>ML573</t>
  </si>
  <si>
    <t>ML574</t>
  </si>
  <si>
    <t>ML575</t>
  </si>
  <si>
    <t>ML576</t>
  </si>
  <si>
    <t>ML577</t>
  </si>
  <si>
    <t>ML578</t>
  </si>
  <si>
    <t>ML579</t>
  </si>
  <si>
    <t>ML580</t>
  </si>
  <si>
    <t>ML581</t>
  </si>
  <si>
    <t>ML582</t>
  </si>
  <si>
    <t>ML583</t>
  </si>
  <si>
    <t>ML584</t>
  </si>
  <si>
    <t>ML585</t>
  </si>
  <si>
    <t>ML586</t>
  </si>
  <si>
    <t>ML587</t>
  </si>
  <si>
    <t>ML588</t>
  </si>
  <si>
    <t>ML589</t>
  </si>
  <si>
    <t>ML590</t>
  </si>
  <si>
    <t>ML591</t>
  </si>
  <si>
    <t>ML592</t>
  </si>
  <si>
    <t>ML593</t>
  </si>
  <si>
    <t>ML594</t>
  </si>
  <si>
    <t>ML595</t>
  </si>
  <si>
    <t>ML596</t>
  </si>
  <si>
    <t>ML597</t>
  </si>
  <si>
    <t>ML598</t>
  </si>
  <si>
    <t>ML599</t>
  </si>
  <si>
    <t>ML601</t>
  </si>
  <si>
    <t>ML602</t>
  </si>
  <si>
    <t>ML603</t>
  </si>
  <si>
    <t>ML604</t>
  </si>
  <si>
    <t>ML605</t>
  </si>
  <si>
    <t>ML606</t>
  </si>
  <si>
    <t>ML607</t>
  </si>
  <si>
    <t>ML608</t>
  </si>
  <si>
    <t>ML609</t>
  </si>
  <si>
    <t>ML610</t>
  </si>
  <si>
    <t>ML611</t>
  </si>
  <si>
    <t>ML612</t>
  </si>
  <si>
    <t>ML613</t>
  </si>
  <si>
    <t>ML614</t>
  </si>
  <si>
    <t>ML615</t>
  </si>
  <si>
    <t>ML616</t>
  </si>
  <si>
    <t>ML617</t>
  </si>
  <si>
    <t>ML618</t>
  </si>
  <si>
    <t>ML619</t>
  </si>
  <si>
    <t>ML620</t>
  </si>
  <si>
    <t>ML621</t>
  </si>
  <si>
    <t>ML622</t>
  </si>
  <si>
    <t>ML623</t>
  </si>
  <si>
    <t>ML624</t>
  </si>
  <si>
    <t>ML626</t>
  </si>
  <si>
    <t>ML627</t>
  </si>
  <si>
    <t>ML628</t>
  </si>
  <si>
    <t>ML629</t>
  </si>
  <si>
    <t>ML630</t>
  </si>
  <si>
    <t>ML631</t>
  </si>
  <si>
    <t>ML633</t>
  </si>
  <si>
    <t>ML634</t>
  </si>
  <si>
    <t>ML635</t>
  </si>
  <si>
    <t>ML636</t>
  </si>
  <si>
    <t>ML637</t>
  </si>
  <si>
    <t>ML638</t>
  </si>
  <si>
    <t>ML639</t>
  </si>
  <si>
    <t>ML640</t>
  </si>
  <si>
    <t>ML641</t>
  </si>
  <si>
    <t>ML642</t>
  </si>
  <si>
    <t>ML643</t>
  </si>
  <si>
    <t>ML644</t>
  </si>
  <si>
    <t>ML645</t>
  </si>
  <si>
    <t>ML646</t>
  </si>
  <si>
    <t>ML647</t>
  </si>
  <si>
    <t>ML648</t>
  </si>
  <si>
    <t>ML649</t>
  </si>
  <si>
    <t>ML650</t>
  </si>
  <si>
    <t>ML651</t>
  </si>
  <si>
    <t>ML653</t>
  </si>
  <si>
    <t>ML654</t>
  </si>
  <si>
    <t>ML655</t>
  </si>
  <si>
    <t>ML656</t>
  </si>
  <si>
    <t>ML657</t>
  </si>
  <si>
    <t>ML658</t>
  </si>
  <si>
    <t>ML659</t>
  </si>
  <si>
    <t>ML660</t>
  </si>
  <si>
    <t>ML661</t>
  </si>
  <si>
    <t>ML662</t>
  </si>
  <si>
    <t>ML663</t>
  </si>
  <si>
    <t>ML664</t>
  </si>
  <si>
    <t>ML665</t>
  </si>
  <si>
    <t>ML666</t>
  </si>
  <si>
    <t>ML667</t>
  </si>
  <si>
    <t>ML668</t>
  </si>
  <si>
    <t>ML669</t>
  </si>
  <si>
    <t>ML670</t>
  </si>
  <si>
    <t>ML671</t>
  </si>
  <si>
    <t>ML672</t>
  </si>
  <si>
    <t>ML673</t>
  </si>
  <si>
    <t>ML674</t>
  </si>
  <si>
    <t>ML675</t>
  </si>
  <si>
    <t>ML676</t>
  </si>
  <si>
    <t>ML677</t>
  </si>
  <si>
    <t>ML678</t>
  </si>
  <si>
    <t>ML679</t>
  </si>
  <si>
    <t>LR NO.</t>
  </si>
  <si>
    <t>F</t>
  </si>
  <si>
    <t>RATE</t>
  </si>
  <si>
    <t>AMT.</t>
  </si>
  <si>
    <t>LR_NO-2</t>
  </si>
  <si>
    <t>LR NO-2</t>
  </si>
  <si>
    <t>ML564A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</si>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</sst>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009]dd/mm/yyyy;@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pivotButton="1" applyBorder="1"/>
    <xf numFmtId="0" fontId="0" fillId="0" borderId="16" xfId="0" applyBorder="1"/>
    <xf numFmtId="0" fontId="0" fillId="0" borderId="17" xfId="0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6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0" fontId="0" fillId="0" borderId="19" xfId="0" applyBorder="1"/>
    <xf numFmtId="164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right"/>
    </xf>
    <xf numFmtId="165" fontId="0" fillId="0" borderId="19" xfId="0" applyNumberFormat="1" applyBorder="1"/>
    <xf numFmtId="165" fontId="0" fillId="0" borderId="0" xfId="0" applyNumberFormat="1"/>
    <xf numFmtId="0" fontId="16" fillId="0" borderId="19" xfId="0" applyFont="1" applyBorder="1" applyAlignment="1">
      <alignment horizontal="center" vertical="center" wrapText="1"/>
    </xf>
    <xf numFmtId="165" fontId="16" fillId="0" borderId="1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16" fillId="0" borderId="19" xfId="0" pivotButton="1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0" fontId="0" fillId="0" borderId="19" xfId="0" applyNumberFormat="1" applyBorder="1"/>
    <xf numFmtId="2" fontId="0" fillId="0" borderId="19" xfId="0" applyNumberFormat="1" applyBorder="1"/>
    <xf numFmtId="0" fontId="16" fillId="0" borderId="19" xfId="0" applyFont="1" applyFill="1" applyBorder="1" applyAlignment="1">
      <alignment horizontal="center" vertical="center" wrapText="1"/>
    </xf>
    <xf numFmtId="2" fontId="16" fillId="0" borderId="19" xfId="0" applyNumberFormat="1" applyFont="1" applyBorder="1"/>
    <xf numFmtId="0" fontId="16" fillId="0" borderId="0" xfId="0" applyFont="1"/>
    <xf numFmtId="0" fontId="16" fillId="0" borderId="19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2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Rate%20card%20%20Mar-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ICO%20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VC &amp; FOH RATE CARD"/>
      <sheetName val="Freight Rate Card Aug-18"/>
      <sheetName val="Sheet1"/>
      <sheetName val="Sheet2"/>
      <sheetName val="Sheet3"/>
      <sheetName val="Sheet4"/>
      <sheetName val="Sheet5"/>
    </sheetNames>
    <sheetDataSet>
      <sheetData sheetId="0"/>
      <sheetData sheetId="1">
        <row r="9">
          <cell r="A9">
            <v>4536</v>
          </cell>
          <cell r="B9" t="str">
            <v>PRAHLADRAI VINOD KUMAR</v>
          </cell>
          <cell r="C9" t="str">
            <v>SAMBALPUR</v>
          </cell>
          <cell r="D9">
            <v>25</v>
          </cell>
          <cell r="E9" t="str">
            <v>PER LR</v>
          </cell>
          <cell r="F9" t="str">
            <v>Per KG</v>
          </cell>
          <cell r="H9">
            <v>2.41</v>
          </cell>
          <cell r="I9">
            <v>2.41</v>
          </cell>
          <cell r="J9">
            <v>2.5</v>
          </cell>
          <cell r="K9">
            <v>2.5499999999999998</v>
          </cell>
          <cell r="L9">
            <v>2.4499999999999997</v>
          </cell>
          <cell r="M9">
            <v>2.4499999999999997</v>
          </cell>
        </row>
        <row r="10">
          <cell r="A10">
            <v>11412</v>
          </cell>
          <cell r="B10" t="str">
            <v>Maa Samaleswari</v>
          </cell>
          <cell r="C10" t="str">
            <v>SAMBALPUR</v>
          </cell>
          <cell r="D10">
            <v>25</v>
          </cell>
          <cell r="E10" t="str">
            <v>PER LR</v>
          </cell>
          <cell r="F10" t="str">
            <v>Per KG</v>
          </cell>
          <cell r="H10">
            <v>2.41</v>
          </cell>
          <cell r="I10">
            <v>2.41</v>
          </cell>
          <cell r="J10">
            <v>2.5</v>
          </cell>
          <cell r="K10">
            <v>2.5499999999999998</v>
          </cell>
          <cell r="L10">
            <v>2.4499999999999997</v>
          </cell>
          <cell r="M10">
            <v>2.4499999999999997</v>
          </cell>
        </row>
        <row r="11">
          <cell r="A11">
            <v>6480</v>
          </cell>
          <cell r="B11" t="str">
            <v>AJAY KUMAR RAHUL KUMAR PVT. LTD</v>
          </cell>
          <cell r="C11" t="str">
            <v>BHUBANESWAR</v>
          </cell>
          <cell r="D11">
            <v>25</v>
          </cell>
          <cell r="E11" t="str">
            <v>PER LR</v>
          </cell>
          <cell r="F11" t="str">
            <v>Per KG</v>
          </cell>
          <cell r="H11">
            <v>1.3</v>
          </cell>
          <cell r="I11">
            <v>1.3</v>
          </cell>
          <cell r="J11">
            <v>1.35</v>
          </cell>
          <cell r="K11">
            <v>1.3800000000000001</v>
          </cell>
          <cell r="L11">
            <v>1.33</v>
          </cell>
          <cell r="M11">
            <v>1.33</v>
          </cell>
        </row>
        <row r="12">
          <cell r="A12">
            <v>9324</v>
          </cell>
          <cell r="B12" t="str">
            <v>Nurshing Trading</v>
          </cell>
          <cell r="C12" t="str">
            <v>Bhadrak</v>
          </cell>
          <cell r="D12">
            <v>25</v>
          </cell>
          <cell r="E12" t="str">
            <v>PER LR</v>
          </cell>
          <cell r="F12" t="str">
            <v>Per KG</v>
          </cell>
          <cell r="H12">
            <v>2.5499999999999998</v>
          </cell>
          <cell r="I12">
            <v>2.5499999999999998</v>
          </cell>
          <cell r="J12">
            <v>2.65</v>
          </cell>
          <cell r="K12">
            <v>2.6999999999999997</v>
          </cell>
          <cell r="L12">
            <v>2.5999999999999996</v>
          </cell>
          <cell r="M12">
            <v>2.5999999999999996</v>
          </cell>
        </row>
        <row r="13">
          <cell r="A13">
            <v>9325</v>
          </cell>
          <cell r="B13" t="str">
            <v>Adinath Ahencies</v>
          </cell>
          <cell r="C13" t="str">
            <v>Cuttack</v>
          </cell>
          <cell r="D13">
            <v>25</v>
          </cell>
          <cell r="E13" t="str">
            <v>PER LR</v>
          </cell>
          <cell r="F13" t="str">
            <v>Per KG</v>
          </cell>
          <cell r="H13">
            <v>1</v>
          </cell>
          <cell r="I13">
            <v>1</v>
          </cell>
          <cell r="J13">
            <v>1.04</v>
          </cell>
          <cell r="K13">
            <v>1.06</v>
          </cell>
          <cell r="L13">
            <v>1.02</v>
          </cell>
          <cell r="M13">
            <v>1.02</v>
          </cell>
        </row>
        <row r="14">
          <cell r="A14">
            <v>9326</v>
          </cell>
          <cell r="B14" t="str">
            <v>Adinath Ahencies</v>
          </cell>
          <cell r="C14" t="str">
            <v>Cuttack</v>
          </cell>
          <cell r="D14">
            <v>25</v>
          </cell>
          <cell r="E14" t="str">
            <v>PER LR</v>
          </cell>
          <cell r="F14" t="str">
            <v>Per KG</v>
          </cell>
          <cell r="H14">
            <v>1</v>
          </cell>
          <cell r="I14">
            <v>1</v>
          </cell>
          <cell r="J14">
            <v>1.04</v>
          </cell>
          <cell r="K14">
            <v>1.06</v>
          </cell>
          <cell r="L14">
            <v>1.02</v>
          </cell>
          <cell r="M14">
            <v>1.02</v>
          </cell>
        </row>
        <row r="15">
          <cell r="A15">
            <v>10832</v>
          </cell>
          <cell r="B15" t="str">
            <v>Hindusthan Agencies</v>
          </cell>
          <cell r="C15" t="str">
            <v>Bhubaneswar, Mancheswar</v>
          </cell>
          <cell r="D15">
            <v>25</v>
          </cell>
          <cell r="E15" t="str">
            <v>PER LR</v>
          </cell>
          <cell r="F15" t="str">
            <v>Per KG</v>
          </cell>
          <cell r="H15">
            <v>1.3</v>
          </cell>
          <cell r="I15">
            <v>1.3</v>
          </cell>
          <cell r="J15">
            <v>1.35</v>
          </cell>
          <cell r="K15">
            <v>1.3800000000000001</v>
          </cell>
          <cell r="L15">
            <v>1.33</v>
          </cell>
          <cell r="M15">
            <v>1.33</v>
          </cell>
        </row>
        <row r="16">
          <cell r="A16">
            <v>12017</v>
          </cell>
          <cell r="B16" t="str">
            <v>ADINATH AGENCIES</v>
          </cell>
          <cell r="C16" t="str">
            <v>CuTTACK</v>
          </cell>
          <cell r="D16">
            <v>25</v>
          </cell>
          <cell r="E16" t="str">
            <v>PER LR</v>
          </cell>
          <cell r="F16" t="str">
            <v>Per KG</v>
          </cell>
          <cell r="H16">
            <v>1</v>
          </cell>
          <cell r="I16">
            <v>1</v>
          </cell>
          <cell r="J16">
            <v>1.04</v>
          </cell>
          <cell r="K16">
            <v>1.06</v>
          </cell>
          <cell r="L16">
            <v>1.02</v>
          </cell>
          <cell r="M16">
            <v>1.02</v>
          </cell>
        </row>
        <row r="17">
          <cell r="A17">
            <v>11919</v>
          </cell>
          <cell r="B17" t="str">
            <v>Udan</v>
          </cell>
          <cell r="C17" t="str">
            <v>BHUBANESWAR</v>
          </cell>
          <cell r="D17">
            <v>25</v>
          </cell>
          <cell r="E17" t="str">
            <v>PER LR</v>
          </cell>
          <cell r="F17" t="str">
            <v>Per KG</v>
          </cell>
          <cell r="H17">
            <v>1.7200000000000002</v>
          </cell>
          <cell r="I17">
            <v>1.7200000000000002</v>
          </cell>
          <cell r="J17">
            <v>1.7900000000000003</v>
          </cell>
          <cell r="K17">
            <v>1.8300000000000003</v>
          </cell>
          <cell r="L17">
            <v>1.7600000000000002</v>
          </cell>
          <cell r="M17">
            <v>1.7600000000000002</v>
          </cell>
        </row>
        <row r="18">
          <cell r="A18">
            <v>13226</v>
          </cell>
          <cell r="B18" t="str">
            <v>Vishal Mega Mart Pvt Ltd</v>
          </cell>
          <cell r="C18" t="str">
            <v>CUTTACK</v>
          </cell>
          <cell r="D18">
            <v>25</v>
          </cell>
          <cell r="E18" t="str">
            <v>PER LR</v>
          </cell>
          <cell r="F18" t="str">
            <v>Per KG</v>
          </cell>
          <cell r="H18">
            <v>1.7400000000000002</v>
          </cell>
          <cell r="I18">
            <v>1.7400000000000002</v>
          </cell>
          <cell r="J18">
            <v>1.8100000000000003</v>
          </cell>
          <cell r="K18">
            <v>1.8500000000000003</v>
          </cell>
          <cell r="L18">
            <v>1.7800000000000002</v>
          </cell>
          <cell r="M18">
            <v>1.7800000000000002</v>
          </cell>
        </row>
        <row r="19">
          <cell r="A19">
            <v>12011</v>
          </cell>
          <cell r="B19" t="str">
            <v>Vishal Mega Mart Pvt Ltd</v>
          </cell>
          <cell r="C19" t="str">
            <v>CUTTACK</v>
          </cell>
          <cell r="D19">
            <v>25</v>
          </cell>
          <cell r="E19" t="str">
            <v>PER LR</v>
          </cell>
          <cell r="F19" t="str">
            <v>Per KG</v>
          </cell>
          <cell r="H19">
            <v>1.7400000000000002</v>
          </cell>
          <cell r="I19">
            <v>1.7400000000000002</v>
          </cell>
          <cell r="J19">
            <v>1.8100000000000003</v>
          </cell>
          <cell r="K19">
            <v>1.8500000000000003</v>
          </cell>
          <cell r="L19">
            <v>1.7800000000000002</v>
          </cell>
          <cell r="M19">
            <v>1.7800000000000002</v>
          </cell>
        </row>
        <row r="20">
          <cell r="A20">
            <v>4152</v>
          </cell>
          <cell r="B20" t="str">
            <v>ADDL. DIGP GC, CRPF - BHUBANESHWAR</v>
          </cell>
          <cell r="C20" t="str">
            <v>ORRISA</v>
          </cell>
          <cell r="D20">
            <v>25</v>
          </cell>
          <cell r="E20" t="str">
            <v>PER LR</v>
          </cell>
          <cell r="F20" t="str">
            <v>Per KG</v>
          </cell>
          <cell r="H20">
            <v>1.6600000000000001</v>
          </cell>
          <cell r="I20">
            <v>1.6600000000000001</v>
          </cell>
          <cell r="J20">
            <v>1.7200000000000002</v>
          </cell>
          <cell r="K20">
            <v>1.7600000000000002</v>
          </cell>
          <cell r="L20">
            <v>1.6900000000000002</v>
          </cell>
          <cell r="M20">
            <v>1.6900000000000002</v>
          </cell>
        </row>
        <row r="21">
          <cell r="A21">
            <v>9646</v>
          </cell>
          <cell r="B21" t="str">
            <v>Reliance</v>
          </cell>
          <cell r="C21" t="str">
            <v>Khurda</v>
          </cell>
          <cell r="D21">
            <v>25</v>
          </cell>
          <cell r="E21" t="str">
            <v>PER LR</v>
          </cell>
          <cell r="F21" t="str">
            <v>Per KG</v>
          </cell>
          <cell r="H21">
            <v>1.35</v>
          </cell>
          <cell r="I21">
            <v>1.35</v>
          </cell>
          <cell r="J21">
            <v>1.4000000000000001</v>
          </cell>
          <cell r="K21">
            <v>1.4300000000000002</v>
          </cell>
          <cell r="L21">
            <v>1.37</v>
          </cell>
          <cell r="M21">
            <v>1.37</v>
          </cell>
        </row>
        <row r="22">
          <cell r="A22">
            <v>13124</v>
          </cell>
          <cell r="B22" t="str">
            <v>SHREEKHETRA AGENCY</v>
          </cell>
          <cell r="C22" t="str">
            <v>Bhubaneswar</v>
          </cell>
          <cell r="D22">
            <v>25</v>
          </cell>
          <cell r="E22" t="str">
            <v>PER LR</v>
          </cell>
          <cell r="F22" t="str">
            <v>Per KG</v>
          </cell>
          <cell r="H22">
            <v>1.2999999999999998</v>
          </cell>
          <cell r="I22">
            <v>1.2999999999999998</v>
          </cell>
          <cell r="J22">
            <v>1.3499999999999999</v>
          </cell>
          <cell r="K22">
            <v>1.38</v>
          </cell>
          <cell r="L22">
            <v>1.3299999999999998</v>
          </cell>
          <cell r="M22">
            <v>1.3299999999999998</v>
          </cell>
        </row>
        <row r="23">
          <cell r="A23">
            <v>10556</v>
          </cell>
          <cell r="B23" t="str">
            <v>Ashish Trading</v>
          </cell>
          <cell r="C23" t="str">
            <v>Rourkela</v>
          </cell>
          <cell r="D23">
            <v>25</v>
          </cell>
          <cell r="E23" t="str">
            <v>PER LR</v>
          </cell>
          <cell r="F23" t="str">
            <v>Per KG</v>
          </cell>
          <cell r="H23">
            <v>2.5099999999999998</v>
          </cell>
          <cell r="I23">
            <v>2.5099999999999998</v>
          </cell>
          <cell r="J23">
            <v>2.5999999999999996</v>
          </cell>
          <cell r="K23">
            <v>2.6499999999999995</v>
          </cell>
          <cell r="L23">
            <v>2.5499999999999994</v>
          </cell>
          <cell r="M23">
            <v>2.5499999999999994</v>
          </cell>
        </row>
        <row r="24">
          <cell r="A24">
            <v>13317</v>
          </cell>
          <cell r="B24" t="str">
            <v>INNOVATIVE RETAIL CONCEPTS PRIVATE</v>
          </cell>
          <cell r="C24" t="str">
            <v>Bhubaneswar</v>
          </cell>
          <cell r="D24">
            <v>25</v>
          </cell>
          <cell r="E24" t="str">
            <v>PER LR</v>
          </cell>
          <cell r="F24" t="str">
            <v>Per KG</v>
          </cell>
          <cell r="H24">
            <v>1.74</v>
          </cell>
          <cell r="I24">
            <v>1.74</v>
          </cell>
          <cell r="J24">
            <v>1.81</v>
          </cell>
          <cell r="K24">
            <v>1.85</v>
          </cell>
          <cell r="L24">
            <v>1.78</v>
          </cell>
          <cell r="M24">
            <v>1.78</v>
          </cell>
        </row>
        <row r="25">
          <cell r="A25">
            <v>13251</v>
          </cell>
          <cell r="B25" t="str">
            <v>Supermarket Grocery Pvt Ltd - B2B</v>
          </cell>
          <cell r="C25" t="str">
            <v>Bhubaneswar</v>
          </cell>
          <cell r="D25">
            <v>25</v>
          </cell>
          <cell r="E25" t="str">
            <v>PER LR</v>
          </cell>
          <cell r="F25" t="str">
            <v>Per KG</v>
          </cell>
          <cell r="H25">
            <v>1.74</v>
          </cell>
          <cell r="I25">
            <v>1.74</v>
          </cell>
          <cell r="J25">
            <v>1.81</v>
          </cell>
          <cell r="K25">
            <v>1.85</v>
          </cell>
          <cell r="L25">
            <v>1.78</v>
          </cell>
          <cell r="M25">
            <v>1.78</v>
          </cell>
        </row>
        <row r="26">
          <cell r="A26">
            <v>13764</v>
          </cell>
          <cell r="B26" t="str">
            <v>Home Made Bakeries(Flipkart)</v>
          </cell>
          <cell r="C26" t="str">
            <v>Choudwar</v>
          </cell>
          <cell r="D26">
            <v>25</v>
          </cell>
          <cell r="E26" t="str">
            <v>PER LR</v>
          </cell>
          <cell r="F26" t="str">
            <v>Per KG</v>
          </cell>
          <cell r="H26">
            <v>0</v>
          </cell>
          <cell r="I26">
            <v>0</v>
          </cell>
          <cell r="K26">
            <v>2.2999999999999998</v>
          </cell>
          <cell r="L26">
            <v>2.21</v>
          </cell>
          <cell r="M26">
            <v>2.21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L37">
            <v>0</v>
          </cell>
          <cell r="M37">
            <v>0</v>
          </cell>
        </row>
        <row r="38">
          <cell r="L38">
            <v>0</v>
          </cell>
          <cell r="M38">
            <v>0</v>
          </cell>
        </row>
        <row r="39">
          <cell r="A39">
            <v>13910</v>
          </cell>
          <cell r="B39" t="str">
            <v>SHREE MATESWARI ENTERPRISES</v>
          </cell>
          <cell r="L39">
            <v>0</v>
          </cell>
          <cell r="M39">
            <v>2.4500000000000002</v>
          </cell>
        </row>
        <row r="40">
          <cell r="A40">
            <v>13648</v>
          </cell>
          <cell r="B40" t="str">
            <v>M/S B K SALES</v>
          </cell>
          <cell r="K40">
            <v>3.15</v>
          </cell>
          <cell r="L40">
            <v>3.03</v>
          </cell>
          <cell r="M40">
            <v>3.03</v>
          </cell>
        </row>
        <row r="41">
          <cell r="A41">
            <v>13943</v>
          </cell>
          <cell r="B41" t="str">
            <v>FLIPKART INDIA PRIVATE LIMITED</v>
          </cell>
          <cell r="M41">
            <v>2.21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RETURN"/>
    </sheetNames>
    <sheetDataSet>
      <sheetData sheetId="0">
        <row r="1">
          <cell r="C1" t="str">
            <v>LR NO.</v>
          </cell>
          <cell r="D1" t="str">
            <v>INV.NO.</v>
          </cell>
          <cell r="E1" t="str">
            <v>DESTINATION</v>
          </cell>
          <cell r="F1" t="str">
            <v>CASE</v>
          </cell>
        </row>
        <row r="2">
          <cell r="C2" t="str">
            <v>ML553</v>
          </cell>
          <cell r="D2" t="str">
            <v>1510/1511</v>
          </cell>
          <cell r="E2" t="str">
            <v>TALCHER</v>
          </cell>
          <cell r="F2">
            <v>50</v>
          </cell>
        </row>
        <row r="3">
          <cell r="C3" t="str">
            <v>ML557</v>
          </cell>
          <cell r="D3" t="str">
            <v>1553</v>
          </cell>
          <cell r="E3" t="str">
            <v>TALCHER</v>
          </cell>
          <cell r="F3">
            <v>20</v>
          </cell>
        </row>
        <row r="4">
          <cell r="C4" t="str">
            <v>ML560</v>
          </cell>
          <cell r="D4" t="str">
            <v>1571</v>
          </cell>
          <cell r="E4" t="str">
            <v>TALCHER</v>
          </cell>
          <cell r="F4">
            <v>5</v>
          </cell>
        </row>
        <row r="5">
          <cell r="C5" t="str">
            <v>ML567</v>
          </cell>
          <cell r="D5" t="str">
            <v>1580</v>
          </cell>
          <cell r="E5" t="str">
            <v>TALCHER</v>
          </cell>
          <cell r="F5">
            <v>12</v>
          </cell>
        </row>
        <row r="6">
          <cell r="C6" t="str">
            <v>ML578</v>
          </cell>
          <cell r="D6" t="str">
            <v>1377/1678</v>
          </cell>
          <cell r="E6" t="str">
            <v>TALCHER</v>
          </cell>
          <cell r="F6">
            <v>90</v>
          </cell>
        </row>
        <row r="7">
          <cell r="C7" t="str">
            <v>ML579</v>
          </cell>
          <cell r="D7" t="str">
            <v>1676</v>
          </cell>
          <cell r="E7" t="str">
            <v>TALCHER</v>
          </cell>
          <cell r="F7">
            <v>24</v>
          </cell>
        </row>
        <row r="8">
          <cell r="C8" t="str">
            <v>ML595</v>
          </cell>
          <cell r="D8" t="str">
            <v>3521101778</v>
          </cell>
          <cell r="E8" t="str">
            <v>TALCHER</v>
          </cell>
          <cell r="F8">
            <v>30</v>
          </cell>
        </row>
        <row r="9">
          <cell r="C9" t="str">
            <v>ML596</v>
          </cell>
          <cell r="D9" t="str">
            <v>3521101781</v>
          </cell>
          <cell r="E9" t="str">
            <v>TALCHER</v>
          </cell>
          <cell r="F9">
            <v>16</v>
          </cell>
        </row>
        <row r="10">
          <cell r="C10" t="str">
            <v>ML622</v>
          </cell>
          <cell r="D10" t="str">
            <v>891/1900</v>
          </cell>
          <cell r="E10" t="str">
            <v>TALCHER</v>
          </cell>
          <cell r="F10">
            <v>68</v>
          </cell>
        </row>
        <row r="11">
          <cell r="C11" t="str">
            <v>ML646</v>
          </cell>
          <cell r="D11" t="str">
            <v>2021</v>
          </cell>
          <cell r="E11" t="str">
            <v>TALCHER</v>
          </cell>
          <cell r="F11">
            <v>30</v>
          </cell>
        </row>
        <row r="12">
          <cell r="C12" t="str">
            <v>ML657</v>
          </cell>
          <cell r="D12" t="str">
            <v>3521102048</v>
          </cell>
          <cell r="E12" t="str">
            <v>TALCHER</v>
          </cell>
          <cell r="F12">
            <v>106</v>
          </cell>
        </row>
        <row r="13">
          <cell r="C13" t="str">
            <v>ML658</v>
          </cell>
          <cell r="D13" t="str">
            <v>3521102058/2060/2072</v>
          </cell>
          <cell r="E13" t="str">
            <v>TALCHER</v>
          </cell>
          <cell r="F13">
            <v>57</v>
          </cell>
        </row>
        <row r="14">
          <cell r="C14" t="str">
            <v>ML566</v>
          </cell>
          <cell r="D14" t="str">
            <v>3521101567/1568</v>
          </cell>
          <cell r="E14" t="str">
            <v>BARBIL</v>
          </cell>
          <cell r="F14">
            <v>17</v>
          </cell>
        </row>
        <row r="15">
          <cell r="C15" t="str">
            <v>ML603</v>
          </cell>
          <cell r="D15" t="str">
            <v>1813</v>
          </cell>
          <cell r="E15" t="str">
            <v>BARBIL</v>
          </cell>
          <cell r="F15">
            <v>85</v>
          </cell>
        </row>
        <row r="16">
          <cell r="C16" t="str">
            <v>ML614</v>
          </cell>
          <cell r="D16" t="str">
            <v>1836</v>
          </cell>
          <cell r="E16" t="str">
            <v>BARBIL</v>
          </cell>
          <cell r="F16">
            <v>11</v>
          </cell>
        </row>
        <row r="17">
          <cell r="C17" t="str">
            <v>ML636</v>
          </cell>
          <cell r="D17" t="str">
            <v>3521101996/1997</v>
          </cell>
          <cell r="E17" t="str">
            <v>BARBIL</v>
          </cell>
          <cell r="F17">
            <v>40</v>
          </cell>
        </row>
        <row r="18">
          <cell r="C18" t="str">
            <v>ML672</v>
          </cell>
          <cell r="D18" t="str">
            <v>2105/2122</v>
          </cell>
          <cell r="E18" t="str">
            <v>BARBIL</v>
          </cell>
          <cell r="F18">
            <v>45</v>
          </cell>
        </row>
        <row r="19">
          <cell r="C19" t="str">
            <v>ML582</v>
          </cell>
          <cell r="D19" t="str">
            <v>690/691</v>
          </cell>
          <cell r="E19" t="str">
            <v>ROURKELA</v>
          </cell>
          <cell r="F19">
            <v>143</v>
          </cell>
        </row>
        <row r="20">
          <cell r="C20" t="str">
            <v>ML597</v>
          </cell>
          <cell r="D20" t="str">
            <v>769/770/1771</v>
          </cell>
          <cell r="E20" t="str">
            <v>ROURKELA</v>
          </cell>
          <cell r="F20">
            <v>62</v>
          </cell>
        </row>
        <row r="21">
          <cell r="C21" t="str">
            <v>ML599</v>
          </cell>
          <cell r="D21" t="str">
            <v>795</v>
          </cell>
          <cell r="E21" t="str">
            <v>ROURKELA</v>
          </cell>
          <cell r="F21">
            <v>10</v>
          </cell>
        </row>
        <row r="22">
          <cell r="C22" t="str">
            <v>ML619</v>
          </cell>
          <cell r="D22" t="str">
            <v>3521101841</v>
          </cell>
          <cell r="E22" t="str">
            <v>ROURKELA</v>
          </cell>
          <cell r="F22">
            <v>118</v>
          </cell>
        </row>
        <row r="23">
          <cell r="C23" t="str">
            <v>ML627</v>
          </cell>
          <cell r="D23" t="str">
            <v>3521101903</v>
          </cell>
          <cell r="E23" t="str">
            <v>ROURKELA</v>
          </cell>
          <cell r="F23">
            <v>80</v>
          </cell>
        </row>
        <row r="24">
          <cell r="C24" t="str">
            <v>ML633</v>
          </cell>
          <cell r="D24" t="str">
            <v>3521101988/1989</v>
          </cell>
          <cell r="E24" t="str">
            <v>ROURKELA</v>
          </cell>
          <cell r="F24">
            <v>77</v>
          </cell>
        </row>
        <row r="25">
          <cell r="C25" t="str">
            <v>ML678</v>
          </cell>
          <cell r="D25" t="str">
            <v>2101/2103/2104/2116</v>
          </cell>
          <cell r="E25" t="str">
            <v>ROURKELA</v>
          </cell>
          <cell r="F25">
            <v>215</v>
          </cell>
        </row>
        <row r="26">
          <cell r="C26" t="str">
            <v>ML558</v>
          </cell>
          <cell r="D26" t="str">
            <v>1555</v>
          </cell>
          <cell r="E26" t="str">
            <v>BARGARH</v>
          </cell>
          <cell r="F26">
            <v>98</v>
          </cell>
        </row>
        <row r="27">
          <cell r="C27" t="str">
            <v>ML598</v>
          </cell>
          <cell r="D27" t="str">
            <v>1789/1790/1791</v>
          </cell>
          <cell r="E27" t="str">
            <v>BARGARH</v>
          </cell>
          <cell r="F27">
            <v>51</v>
          </cell>
        </row>
        <row r="28">
          <cell r="C28" t="str">
            <v>ML601</v>
          </cell>
          <cell r="D28" t="str">
            <v>1806</v>
          </cell>
          <cell r="E28" t="str">
            <v>BARGARH</v>
          </cell>
          <cell r="F28">
            <v>26</v>
          </cell>
        </row>
        <row r="29">
          <cell r="C29" t="str">
            <v>ML620</v>
          </cell>
          <cell r="D29" t="str">
            <v>882/1883</v>
          </cell>
          <cell r="E29" t="str">
            <v>BARGARH</v>
          </cell>
          <cell r="F29">
            <v>78</v>
          </cell>
        </row>
        <row r="30">
          <cell r="C30" t="str">
            <v>ML647</v>
          </cell>
          <cell r="D30" t="str">
            <v>2000/2001</v>
          </cell>
          <cell r="E30" t="str">
            <v>BARGARH</v>
          </cell>
          <cell r="F30">
            <v>147</v>
          </cell>
        </row>
        <row r="31">
          <cell r="C31" t="str">
            <v>ML648</v>
          </cell>
          <cell r="D31" t="str">
            <v>2033</v>
          </cell>
          <cell r="E31" t="str">
            <v>BARGARH</v>
          </cell>
          <cell r="F31">
            <v>5</v>
          </cell>
        </row>
        <row r="32">
          <cell r="C32" t="str">
            <v>ML656</v>
          </cell>
          <cell r="D32" t="str">
            <v>3521102057/2062</v>
          </cell>
          <cell r="E32" t="str">
            <v>BARGARH</v>
          </cell>
          <cell r="F32">
            <v>166</v>
          </cell>
        </row>
        <row r="33">
          <cell r="C33" t="str">
            <v>ML575</v>
          </cell>
          <cell r="D33" t="str">
            <v>3521101606/1607</v>
          </cell>
          <cell r="E33" t="str">
            <v>BARIPADA</v>
          </cell>
          <cell r="F33">
            <v>42</v>
          </cell>
        </row>
        <row r="34">
          <cell r="C34" t="str">
            <v>ML608</v>
          </cell>
          <cell r="D34" t="str">
            <v>1815</v>
          </cell>
          <cell r="E34" t="str">
            <v>BARIPADA</v>
          </cell>
          <cell r="F34">
            <v>6</v>
          </cell>
        </row>
        <row r="35">
          <cell r="C35" t="str">
            <v>ML662</v>
          </cell>
          <cell r="D35" t="str">
            <v>3521102068/2069</v>
          </cell>
          <cell r="E35" t="str">
            <v>BARIPADA</v>
          </cell>
          <cell r="F35">
            <v>50</v>
          </cell>
        </row>
        <row r="36">
          <cell r="C36" t="str">
            <v>ML666</v>
          </cell>
          <cell r="D36" t="str">
            <v>3521102095</v>
          </cell>
          <cell r="E36" t="str">
            <v>BARIPADA</v>
          </cell>
          <cell r="F36">
            <v>9</v>
          </cell>
        </row>
        <row r="37">
          <cell r="C37" t="str">
            <v>ML564</v>
          </cell>
          <cell r="D37" t="str">
            <v>1572/1573</v>
          </cell>
          <cell r="E37" t="str">
            <v>JHARSUGUDA</v>
          </cell>
          <cell r="F37">
            <v>85</v>
          </cell>
        </row>
        <row r="38">
          <cell r="C38" t="str">
            <v>ML569</v>
          </cell>
          <cell r="D38" t="str">
            <v>1581</v>
          </cell>
          <cell r="E38" t="str">
            <v>JHARSUGUDA</v>
          </cell>
          <cell r="F38">
            <v>12</v>
          </cell>
        </row>
        <row r="39">
          <cell r="C39" t="str">
            <v>ML584</v>
          </cell>
          <cell r="D39" t="str">
            <v>1687/1688</v>
          </cell>
          <cell r="E39" t="str">
            <v>JHARSUGUDA</v>
          </cell>
          <cell r="F39">
            <v>70</v>
          </cell>
        </row>
        <row r="40">
          <cell r="C40" t="str">
            <v>ML602</v>
          </cell>
          <cell r="D40" t="str">
            <v>1801/1814</v>
          </cell>
          <cell r="E40" t="str">
            <v>JHARSUGUDA</v>
          </cell>
          <cell r="F40">
            <v>145</v>
          </cell>
        </row>
        <row r="41">
          <cell r="C41" t="str">
            <v>ML613</v>
          </cell>
          <cell r="D41" t="str">
            <v>3521101839</v>
          </cell>
          <cell r="E41" t="str">
            <v>JHARSUGUDA</v>
          </cell>
          <cell r="F41">
            <v>3</v>
          </cell>
        </row>
        <row r="42">
          <cell r="C42" t="str">
            <v>ML624</v>
          </cell>
          <cell r="D42" t="str">
            <v>3521101896</v>
          </cell>
          <cell r="E42" t="str">
            <v>JHARSUGUDA</v>
          </cell>
          <cell r="F42">
            <v>100</v>
          </cell>
        </row>
        <row r="43">
          <cell r="C43" t="str">
            <v>ML629</v>
          </cell>
          <cell r="D43" t="str">
            <v>1962</v>
          </cell>
          <cell r="E43" t="str">
            <v>JHARSUGUDA</v>
          </cell>
          <cell r="F43">
            <v>51</v>
          </cell>
        </row>
        <row r="44">
          <cell r="C44" t="str">
            <v>ML643</v>
          </cell>
          <cell r="D44" t="str">
            <v>2002/2003/2004</v>
          </cell>
          <cell r="E44" t="str">
            <v>JHARSUGUDA</v>
          </cell>
          <cell r="F44">
            <v>142</v>
          </cell>
        </row>
        <row r="45">
          <cell r="C45" t="str">
            <v>ML651</v>
          </cell>
          <cell r="D45" t="str">
            <v>3521102038/2039</v>
          </cell>
          <cell r="E45" t="str">
            <v>JHARSUGUDA</v>
          </cell>
          <cell r="F45">
            <v>28</v>
          </cell>
        </row>
        <row r="46">
          <cell r="C46" t="str">
            <v>ML660</v>
          </cell>
          <cell r="D46" t="str">
            <v>3521102067/2078/2081</v>
          </cell>
          <cell r="E46" t="str">
            <v>JHARSUGUDA</v>
          </cell>
          <cell r="F46">
            <v>51</v>
          </cell>
        </row>
        <row r="47">
          <cell r="C47" t="str">
            <v>ML676</v>
          </cell>
          <cell r="D47" t="str">
            <v>3521162108/2118</v>
          </cell>
          <cell r="E47" t="str">
            <v>JHARSUGUDA</v>
          </cell>
          <cell r="F47">
            <v>265</v>
          </cell>
        </row>
        <row r="48">
          <cell r="C48" t="str">
            <v>ML677</v>
          </cell>
          <cell r="D48" t="str">
            <v>3521102098</v>
          </cell>
          <cell r="E48" t="str">
            <v>JHARSUGUDA</v>
          </cell>
          <cell r="F48">
            <v>37</v>
          </cell>
        </row>
        <row r="49">
          <cell r="C49" t="str">
            <v>ML637</v>
          </cell>
          <cell r="D49" t="str">
            <v>3521101990/1991</v>
          </cell>
          <cell r="E49" t="str">
            <v>KORAPUT</v>
          </cell>
          <cell r="F49">
            <v>305</v>
          </cell>
        </row>
        <row r="50">
          <cell r="C50" t="str">
            <v>ML570</v>
          </cell>
          <cell r="D50" t="str">
            <v>1584/1585</v>
          </cell>
          <cell r="E50" t="str">
            <v>BERHAMPUR</v>
          </cell>
          <cell r="F50">
            <v>197</v>
          </cell>
        </row>
        <row r="51">
          <cell r="C51" t="str">
            <v>ML586</v>
          </cell>
          <cell r="D51" t="str">
            <v>1758/1759</v>
          </cell>
          <cell r="E51" t="str">
            <v>BERHAMPUR</v>
          </cell>
          <cell r="F51">
            <v>63</v>
          </cell>
        </row>
        <row r="52">
          <cell r="C52" t="str">
            <v>ML621</v>
          </cell>
          <cell r="D52" t="str">
            <v>3521101886/1887</v>
          </cell>
          <cell r="E52" t="str">
            <v>BERHAMPUR</v>
          </cell>
          <cell r="F52">
            <v>71</v>
          </cell>
        </row>
        <row r="53">
          <cell r="C53" t="str">
            <v>ML649</v>
          </cell>
          <cell r="D53" t="str">
            <v>3521102012/2013/2014/2032/2040/2041</v>
          </cell>
          <cell r="E53" t="str">
            <v>BERHAMPUR</v>
          </cell>
          <cell r="F53">
            <v>167</v>
          </cell>
        </row>
        <row r="54">
          <cell r="C54" t="str">
            <v>ML675</v>
          </cell>
          <cell r="D54" t="str">
            <v>3521102121</v>
          </cell>
          <cell r="E54" t="str">
            <v>BERHAMPUR</v>
          </cell>
          <cell r="F54">
            <v>81</v>
          </cell>
        </row>
        <row r="55">
          <cell r="C55" t="str">
            <v>ML577</v>
          </cell>
          <cell r="D55" t="str">
            <v>1672</v>
          </cell>
          <cell r="E55" t="str">
            <v>RAYAGADA</v>
          </cell>
          <cell r="F55">
            <v>151</v>
          </cell>
        </row>
        <row r="56">
          <cell r="C56" t="str">
            <v>ML618</v>
          </cell>
          <cell r="D56" t="str">
            <v>848</v>
          </cell>
          <cell r="E56" t="str">
            <v>RAYAGADA</v>
          </cell>
          <cell r="F56">
            <v>89</v>
          </cell>
        </row>
        <row r="57">
          <cell r="C57" t="str">
            <v>ML640</v>
          </cell>
          <cell r="D57" t="str">
            <v>3521101999</v>
          </cell>
          <cell r="E57" t="str">
            <v>RAYAGADA</v>
          </cell>
          <cell r="F57">
            <v>77</v>
          </cell>
        </row>
        <row r="58">
          <cell r="C58" t="str">
            <v>ML668</v>
          </cell>
          <cell r="D58" t="str">
            <v>2102/2106</v>
          </cell>
          <cell r="E58" t="str">
            <v>RAYAGADA</v>
          </cell>
          <cell r="F58">
            <v>52</v>
          </cell>
        </row>
        <row r="59">
          <cell r="C59" t="str">
            <v>ML669</v>
          </cell>
          <cell r="D59" t="str">
            <v>2130</v>
          </cell>
          <cell r="E59" t="str">
            <v>RAYAGADA</v>
          </cell>
          <cell r="F59">
            <v>52</v>
          </cell>
        </row>
        <row r="60">
          <cell r="C60" t="str">
            <v>ML585</v>
          </cell>
          <cell r="D60" t="str">
            <v>1760</v>
          </cell>
          <cell r="E60" t="str">
            <v>BERHAMPUR</v>
          </cell>
          <cell r="F60">
            <v>7</v>
          </cell>
        </row>
        <row r="61">
          <cell r="C61" t="str">
            <v>ML616</v>
          </cell>
          <cell r="D61" t="str">
            <v>3521101834</v>
          </cell>
          <cell r="E61" t="str">
            <v>BERHAMPUR</v>
          </cell>
          <cell r="F61">
            <v>47</v>
          </cell>
        </row>
        <row r="62">
          <cell r="C62" t="str">
            <v>ML650</v>
          </cell>
          <cell r="D62" t="str">
            <v>3521102016/2017/2018</v>
          </cell>
          <cell r="E62" t="str">
            <v>BERHAMPUR</v>
          </cell>
          <cell r="F62">
            <v>85</v>
          </cell>
        </row>
        <row r="63">
          <cell r="C63" t="str">
            <v>ML572</v>
          </cell>
          <cell r="D63" t="str">
            <v>1601</v>
          </cell>
          <cell r="E63" t="str">
            <v>BALASORE</v>
          </cell>
          <cell r="F63">
            <v>48</v>
          </cell>
        </row>
        <row r="64">
          <cell r="C64" t="str">
            <v>ML573</v>
          </cell>
          <cell r="D64" t="str">
            <v>3521101602</v>
          </cell>
          <cell r="E64" t="str">
            <v>BALASORE</v>
          </cell>
          <cell r="F64">
            <v>39</v>
          </cell>
        </row>
        <row r="65">
          <cell r="C65" t="str">
            <v>ML591</v>
          </cell>
          <cell r="D65" t="str">
            <v>1783/1784</v>
          </cell>
          <cell r="E65" t="str">
            <v>BALASORE</v>
          </cell>
          <cell r="F65">
            <v>34</v>
          </cell>
        </row>
        <row r="66">
          <cell r="C66" t="str">
            <v>ML617</v>
          </cell>
          <cell r="D66" t="str">
            <v>1850</v>
          </cell>
          <cell r="E66" t="str">
            <v>BALASORE</v>
          </cell>
          <cell r="F66">
            <v>54</v>
          </cell>
        </row>
        <row r="67">
          <cell r="C67" t="str">
            <v>ML626</v>
          </cell>
          <cell r="D67" t="str">
            <v>1902</v>
          </cell>
          <cell r="E67" t="str">
            <v>BALASORE</v>
          </cell>
          <cell r="F67">
            <v>27</v>
          </cell>
        </row>
        <row r="68">
          <cell r="C68" t="str">
            <v>ML635</v>
          </cell>
          <cell r="D68" t="str">
            <v>993/994/995</v>
          </cell>
          <cell r="E68" t="str">
            <v>BALASORE</v>
          </cell>
          <cell r="F68">
            <v>92</v>
          </cell>
        </row>
        <row r="69">
          <cell r="C69" t="str">
            <v>ML655</v>
          </cell>
          <cell r="D69" t="str">
            <v>2043</v>
          </cell>
          <cell r="E69" t="str">
            <v>BALASORE</v>
          </cell>
          <cell r="F69">
            <v>71</v>
          </cell>
        </row>
        <row r="70">
          <cell r="C70" t="str">
            <v>ML665</v>
          </cell>
          <cell r="D70" t="str">
            <v>2087</v>
          </cell>
          <cell r="E70" t="str">
            <v>BALASORE</v>
          </cell>
          <cell r="F70">
            <v>63</v>
          </cell>
        </row>
        <row r="71">
          <cell r="C71" t="str">
            <v>ML673</v>
          </cell>
          <cell r="D71" t="str">
            <v>3521102111</v>
          </cell>
          <cell r="E71" t="str">
            <v>BALASORE</v>
          </cell>
          <cell r="F71">
            <v>30</v>
          </cell>
        </row>
        <row r="72">
          <cell r="C72" t="str">
            <v>ML554</v>
          </cell>
          <cell r="D72" t="str">
            <v>1513</v>
          </cell>
          <cell r="E72" t="str">
            <v>ROURKELA</v>
          </cell>
          <cell r="F72">
            <v>50</v>
          </cell>
        </row>
        <row r="73">
          <cell r="C73" t="str">
            <v>ML653</v>
          </cell>
          <cell r="D73" t="str">
            <v>3521102035</v>
          </cell>
          <cell r="E73" t="str">
            <v>ROURKELA</v>
          </cell>
          <cell r="F73">
            <v>630</v>
          </cell>
        </row>
        <row r="74">
          <cell r="C74" t="str">
            <v>ML556</v>
          </cell>
          <cell r="D74" t="str">
            <v>3521101547/1548</v>
          </cell>
          <cell r="E74" t="str">
            <v>TALCHER</v>
          </cell>
          <cell r="F74">
            <v>81</v>
          </cell>
        </row>
        <row r="75">
          <cell r="C75" t="str">
            <v>ML589</v>
          </cell>
          <cell r="D75" t="str">
            <v>1765</v>
          </cell>
          <cell r="E75" t="str">
            <v>TALCHER</v>
          </cell>
          <cell r="F75">
            <v>57</v>
          </cell>
        </row>
        <row r="76">
          <cell r="C76" t="str">
            <v>ML670</v>
          </cell>
          <cell r="D76">
            <v>1102109</v>
          </cell>
          <cell r="E76" t="str">
            <v>TALCHER</v>
          </cell>
          <cell r="F76">
            <v>5</v>
          </cell>
        </row>
        <row r="77">
          <cell r="C77" t="str">
            <v>ML671</v>
          </cell>
          <cell r="D77">
            <v>1102133</v>
          </cell>
          <cell r="E77" t="str">
            <v>TALCHER</v>
          </cell>
          <cell r="F77">
            <v>71</v>
          </cell>
        </row>
        <row r="78">
          <cell r="C78" t="str">
            <v>ML623</v>
          </cell>
          <cell r="D78" t="str">
            <v>1893</v>
          </cell>
          <cell r="E78" t="str">
            <v>TALCHER</v>
          </cell>
          <cell r="F78">
            <v>38</v>
          </cell>
        </row>
        <row r="79">
          <cell r="C79" t="str">
            <v>ML583</v>
          </cell>
          <cell r="D79" t="str">
            <v>689</v>
          </cell>
          <cell r="E79" t="str">
            <v>RAJGANGPUR</v>
          </cell>
          <cell r="F79">
            <v>63</v>
          </cell>
        </row>
        <row r="80">
          <cell r="C80" t="str">
            <v>ML555</v>
          </cell>
          <cell r="D80" t="str">
            <v>1531</v>
          </cell>
          <cell r="E80" t="str">
            <v>ANGUL</v>
          </cell>
          <cell r="F80">
            <v>70</v>
          </cell>
        </row>
        <row r="81">
          <cell r="C81" t="str">
            <v>ML581</v>
          </cell>
          <cell r="D81" t="str">
            <v>1673/1674</v>
          </cell>
          <cell r="E81" t="str">
            <v>ANGUL</v>
          </cell>
          <cell r="F81">
            <v>55</v>
          </cell>
        </row>
        <row r="82">
          <cell r="C82" t="str">
            <v>ML587</v>
          </cell>
          <cell r="D82" t="str">
            <v>1756/1757</v>
          </cell>
          <cell r="E82" t="str">
            <v>ANGUL</v>
          </cell>
          <cell r="F82">
            <v>79</v>
          </cell>
        </row>
        <row r="83">
          <cell r="C83" t="str">
            <v>ML607</v>
          </cell>
          <cell r="D83" t="str">
            <v>1819/1820</v>
          </cell>
          <cell r="E83" t="str">
            <v>ANGUL</v>
          </cell>
          <cell r="F83">
            <v>29</v>
          </cell>
        </row>
        <row r="84">
          <cell r="C84" t="str">
            <v>ML630</v>
          </cell>
          <cell r="D84" t="str">
            <v>3521101969/1970</v>
          </cell>
          <cell r="E84" t="str">
            <v>ANGUL</v>
          </cell>
          <cell r="F84">
            <v>106</v>
          </cell>
        </row>
        <row r="85">
          <cell r="C85" t="str">
            <v>ML645</v>
          </cell>
          <cell r="D85" t="str">
            <v>2019/2020</v>
          </cell>
          <cell r="E85" t="str">
            <v>ANGUL</v>
          </cell>
          <cell r="F85">
            <v>68</v>
          </cell>
        </row>
        <row r="86">
          <cell r="C86" t="str">
            <v>ML667</v>
          </cell>
          <cell r="D86" t="str">
            <v>3521102097</v>
          </cell>
          <cell r="E86" t="str">
            <v>ANGUL</v>
          </cell>
          <cell r="F86">
            <v>54</v>
          </cell>
        </row>
        <row r="87">
          <cell r="C87" t="str">
            <v>ML551</v>
          </cell>
          <cell r="D87" t="str">
            <v>1508/1509</v>
          </cell>
          <cell r="E87" t="str">
            <v>PURI</v>
          </cell>
          <cell r="F87">
            <v>56</v>
          </cell>
        </row>
        <row r="88">
          <cell r="C88" t="str">
            <v>ML605</v>
          </cell>
          <cell r="D88" t="str">
            <v>3521101801/1802</v>
          </cell>
          <cell r="E88" t="str">
            <v>PURI</v>
          </cell>
          <cell r="F88">
            <v>73</v>
          </cell>
        </row>
        <row r="89">
          <cell r="C89" t="str">
            <v>ML639</v>
          </cell>
          <cell r="D89" t="str">
            <v>3521101978/1979/1980</v>
          </cell>
          <cell r="E89" t="str">
            <v>PURI</v>
          </cell>
          <cell r="F89">
            <v>61</v>
          </cell>
        </row>
        <row r="90">
          <cell r="C90" t="str">
            <v>ML664</v>
          </cell>
          <cell r="D90" t="str">
            <v>3521102082</v>
          </cell>
          <cell r="E90" t="str">
            <v>PURI</v>
          </cell>
          <cell r="F90">
            <v>80</v>
          </cell>
        </row>
        <row r="91">
          <cell r="C91" t="str">
            <v>ML571</v>
          </cell>
          <cell r="D91" t="str">
            <v>1558/1599/1600</v>
          </cell>
          <cell r="E91" t="str">
            <v>KHURDA</v>
          </cell>
          <cell r="F91">
            <v>374</v>
          </cell>
        </row>
        <row r="92">
          <cell r="C92" t="str">
            <v>ML604</v>
          </cell>
          <cell r="D92" t="str">
            <v>3521101808/1809/1810/1811/1812</v>
          </cell>
          <cell r="E92" t="str">
            <v>KHURDA</v>
          </cell>
          <cell r="F92">
            <v>403</v>
          </cell>
        </row>
        <row r="93">
          <cell r="C93" t="str">
            <v>ML631</v>
          </cell>
          <cell r="D93" t="str">
            <v>3521101971/1972/1973/1974</v>
          </cell>
          <cell r="E93" t="str">
            <v>KHURDA</v>
          </cell>
          <cell r="F93">
            <v>273</v>
          </cell>
        </row>
        <row r="94">
          <cell r="C94" t="str">
            <v>ML590</v>
          </cell>
          <cell r="D94" t="str">
            <v>1786</v>
          </cell>
          <cell r="E94" t="str">
            <v>BARIPADA</v>
          </cell>
          <cell r="F94">
            <v>104</v>
          </cell>
        </row>
        <row r="95">
          <cell r="C95" t="str">
            <v>ML609</v>
          </cell>
          <cell r="D95" t="str">
            <v>2635</v>
          </cell>
          <cell r="E95" t="str">
            <v>BARIPADA</v>
          </cell>
          <cell r="F95">
            <v>196</v>
          </cell>
        </row>
        <row r="96">
          <cell r="C96" t="str">
            <v>ML634</v>
          </cell>
          <cell r="D96" t="str">
            <v>1981/1982/1983</v>
          </cell>
          <cell r="E96" t="str">
            <v>BARIPADA</v>
          </cell>
          <cell r="F96">
            <v>54</v>
          </cell>
        </row>
        <row r="97">
          <cell r="C97" t="str">
            <v>ML674</v>
          </cell>
          <cell r="D97" t="str">
            <v>2093</v>
          </cell>
          <cell r="E97" t="str">
            <v>BARIPADA</v>
          </cell>
          <cell r="F97">
            <v>25</v>
          </cell>
        </row>
        <row r="98">
          <cell r="C98" t="str">
            <v>ML552</v>
          </cell>
          <cell r="D98" t="str">
            <v>1512</v>
          </cell>
          <cell r="E98" t="str">
            <v>BHAWANIPATNA</v>
          </cell>
          <cell r="F98">
            <v>49</v>
          </cell>
        </row>
        <row r="99">
          <cell r="C99" t="str">
            <v>ML559</v>
          </cell>
          <cell r="D99" t="str">
            <v>1556/1557/1561</v>
          </cell>
          <cell r="E99" t="str">
            <v>BHAWANIPATNA</v>
          </cell>
          <cell r="F99">
            <v>120</v>
          </cell>
        </row>
        <row r="100">
          <cell r="C100" t="str">
            <v>ML576</v>
          </cell>
          <cell r="D100" t="str">
            <v>6015</v>
          </cell>
          <cell r="E100" t="str">
            <v>BHAWANIPATNA</v>
          </cell>
          <cell r="F100">
            <v>128</v>
          </cell>
        </row>
        <row r="101">
          <cell r="C101" t="str">
            <v>ML612</v>
          </cell>
          <cell r="D101" t="str">
            <v>826/830</v>
          </cell>
          <cell r="E101" t="str">
            <v>BHAWANIPATNA</v>
          </cell>
          <cell r="F101">
            <v>178</v>
          </cell>
        </row>
        <row r="102">
          <cell r="C102" t="str">
            <v>ML641</v>
          </cell>
          <cell r="D102" t="str">
            <v>2010</v>
          </cell>
          <cell r="E102" t="str">
            <v>BHAWANIPATNA</v>
          </cell>
          <cell r="F102">
            <v>177</v>
          </cell>
        </row>
        <row r="103">
          <cell r="C103" t="str">
            <v>ML642</v>
          </cell>
          <cell r="D103" t="str">
            <v>2005/2006</v>
          </cell>
          <cell r="E103" t="str">
            <v>BHAWANIPATNA</v>
          </cell>
          <cell r="F103">
            <v>138</v>
          </cell>
        </row>
        <row r="104">
          <cell r="C104" t="str">
            <v>ML563</v>
          </cell>
          <cell r="D104" t="str">
            <v>1565</v>
          </cell>
          <cell r="E104" t="str">
            <v>BRAJARAJNAGAR</v>
          </cell>
          <cell r="F104">
            <v>23</v>
          </cell>
        </row>
        <row r="105">
          <cell r="C105" t="str">
            <v>ML574</v>
          </cell>
          <cell r="D105" t="str">
            <v>1603/1604</v>
          </cell>
          <cell r="E105" t="str">
            <v>BRAJARAJNAGAR</v>
          </cell>
          <cell r="F105">
            <v>46</v>
          </cell>
        </row>
        <row r="106">
          <cell r="C106" t="str">
            <v>ML592</v>
          </cell>
          <cell r="D106" t="str">
            <v>3521101782</v>
          </cell>
          <cell r="E106" t="str">
            <v>BRAJARAJNAGAR</v>
          </cell>
          <cell r="F106">
            <v>21</v>
          </cell>
        </row>
        <row r="107">
          <cell r="C107" t="str">
            <v>ML594</v>
          </cell>
          <cell r="D107" t="str">
            <v>3521101792/1793</v>
          </cell>
          <cell r="E107" t="str">
            <v>BRAJARAJNAGAR</v>
          </cell>
          <cell r="F107">
            <v>20</v>
          </cell>
        </row>
        <row r="108">
          <cell r="C108" t="str">
            <v>ML610</v>
          </cell>
          <cell r="D108" t="str">
            <v>3521101827</v>
          </cell>
          <cell r="E108" t="str">
            <v>BRAJARAJNAGAR</v>
          </cell>
          <cell r="F108">
            <v>42</v>
          </cell>
        </row>
        <row r="109">
          <cell r="C109" t="str">
            <v>ML644</v>
          </cell>
          <cell r="D109" t="str">
            <v>2022</v>
          </cell>
          <cell r="E109" t="str">
            <v>BRAJARAJNAGAR</v>
          </cell>
          <cell r="F109">
            <v>35</v>
          </cell>
        </row>
        <row r="110">
          <cell r="C110" t="str">
            <v>ML661</v>
          </cell>
          <cell r="D110" t="str">
            <v>3521102066</v>
          </cell>
          <cell r="E110" t="str">
            <v>BRAJARAJNAGAR</v>
          </cell>
          <cell r="F110">
            <v>20</v>
          </cell>
        </row>
        <row r="111">
          <cell r="C111" t="str">
            <v>ML663</v>
          </cell>
          <cell r="D111" t="str">
            <v>3521102075</v>
          </cell>
          <cell r="E111" t="str">
            <v>BRAJARAJNAGAR</v>
          </cell>
          <cell r="F111">
            <v>33</v>
          </cell>
        </row>
        <row r="112">
          <cell r="C112" t="str">
            <v>ML565</v>
          </cell>
          <cell r="D112" t="str">
            <v>1574</v>
          </cell>
          <cell r="E112" t="str">
            <v>UMERKOTE</v>
          </cell>
          <cell r="F112">
            <v>5</v>
          </cell>
        </row>
        <row r="113">
          <cell r="C113" t="str">
            <v>ML561</v>
          </cell>
          <cell r="D113" t="str">
            <v>3521101558/1559/1569</v>
          </cell>
          <cell r="E113" t="str">
            <v>BOLANGIR</v>
          </cell>
          <cell r="F113">
            <v>47</v>
          </cell>
        </row>
        <row r="114">
          <cell r="C114" t="str">
            <v>ML593</v>
          </cell>
          <cell r="D114" t="str">
            <v>1779/1780</v>
          </cell>
          <cell r="E114" t="str">
            <v>BOLANGIR</v>
          </cell>
          <cell r="F114">
            <v>40</v>
          </cell>
        </row>
        <row r="115">
          <cell r="C115" t="str">
            <v>ML611</v>
          </cell>
          <cell r="D115" t="str">
            <v>828/829</v>
          </cell>
          <cell r="E115" t="str">
            <v>BOLANGIR</v>
          </cell>
          <cell r="F115">
            <v>42</v>
          </cell>
        </row>
        <row r="116">
          <cell r="C116" t="str">
            <v>ML628</v>
          </cell>
          <cell r="D116" t="str">
            <v>1960/1961</v>
          </cell>
          <cell r="E116" t="str">
            <v>BOLANGIR</v>
          </cell>
          <cell r="F116">
            <v>44</v>
          </cell>
        </row>
        <row r="117">
          <cell r="C117" t="str">
            <v>ML659</v>
          </cell>
          <cell r="D117" t="str">
            <v>3521102065/2070</v>
          </cell>
          <cell r="E117" t="str">
            <v>BOLANGIR</v>
          </cell>
          <cell r="F117">
            <v>39</v>
          </cell>
        </row>
        <row r="118">
          <cell r="C118" t="str">
            <v>ML562</v>
          </cell>
          <cell r="D118" t="str">
            <v>3521101570</v>
          </cell>
          <cell r="E118" t="str">
            <v>PANIKOILI</v>
          </cell>
          <cell r="F118">
            <v>10</v>
          </cell>
        </row>
        <row r="119">
          <cell r="C119" t="str">
            <v>ML568</v>
          </cell>
          <cell r="D119" t="str">
            <v>3521101579</v>
          </cell>
          <cell r="E119" t="str">
            <v>PANIKOILI</v>
          </cell>
          <cell r="F119">
            <v>20</v>
          </cell>
        </row>
        <row r="120">
          <cell r="C120" t="str">
            <v>ML580</v>
          </cell>
          <cell r="D120" t="str">
            <v>3521101686</v>
          </cell>
          <cell r="E120" t="str">
            <v>PANIKOILI</v>
          </cell>
          <cell r="F120">
            <v>20</v>
          </cell>
        </row>
        <row r="121">
          <cell r="C121" t="str">
            <v>ML588</v>
          </cell>
          <cell r="D121" t="str">
            <v>3521101763</v>
          </cell>
          <cell r="E121" t="str">
            <v>PANIKOILI</v>
          </cell>
          <cell r="F121">
            <v>236</v>
          </cell>
        </row>
        <row r="122">
          <cell r="C122" t="str">
            <v>ML606</v>
          </cell>
          <cell r="D122" t="str">
            <v>3521101802/1803</v>
          </cell>
          <cell r="E122" t="str">
            <v>PANIKOILI</v>
          </cell>
          <cell r="F122">
            <v>153</v>
          </cell>
        </row>
        <row r="123">
          <cell r="C123" t="str">
            <v>ML615</v>
          </cell>
          <cell r="D123" t="str">
            <v>3521101840/1849</v>
          </cell>
          <cell r="E123" t="str">
            <v>PANIKOILI</v>
          </cell>
          <cell r="F123">
            <v>98</v>
          </cell>
        </row>
        <row r="124">
          <cell r="C124" t="str">
            <v>ML638</v>
          </cell>
          <cell r="D124" t="str">
            <v>3521101963/1964</v>
          </cell>
          <cell r="E124" t="str">
            <v>PANIKOILI</v>
          </cell>
          <cell r="F124">
            <v>119</v>
          </cell>
        </row>
        <row r="125">
          <cell r="C125" t="str">
            <v>ML654</v>
          </cell>
          <cell r="D125" t="str">
            <v>3521102037</v>
          </cell>
          <cell r="E125" t="str">
            <v>PANIKOILI</v>
          </cell>
          <cell r="F125">
            <v>330</v>
          </cell>
        </row>
        <row r="126">
          <cell r="C126" t="str">
            <v>ML679</v>
          </cell>
          <cell r="D126" t="str">
            <v>3521102083/2099</v>
          </cell>
          <cell r="E126" t="str">
            <v>PANIKOILI</v>
          </cell>
          <cell r="F126">
            <v>263</v>
          </cell>
        </row>
        <row r="130">
          <cell r="C130" t="str">
            <v>LR NO.</v>
          </cell>
          <cell r="D130" t="str">
            <v>INV.NO.</v>
          </cell>
          <cell r="E130" t="str">
            <v>DESTINATION</v>
          </cell>
          <cell r="F130" t="str">
            <v>CASE</v>
          </cell>
        </row>
        <row r="131">
          <cell r="C131" t="str">
            <v>ML625</v>
          </cell>
          <cell r="D131" t="str">
            <v>3521101068</v>
          </cell>
          <cell r="E131" t="str">
            <v>JHARSUGUDA</v>
          </cell>
          <cell r="F131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7"/>
  <sheetViews>
    <sheetView topLeftCell="A111" workbookViewId="0">
      <selection activeCell="J119" sqref="J119"/>
    </sheetView>
  </sheetViews>
  <sheetFormatPr defaultRowHeight="15" x14ac:dyDescent="0.25"/>
  <cols>
    <col min="1" max="1" width="16" bestFit="1" customWidth="1"/>
    <col min="2" max="2" width="38.85546875" bestFit="1" customWidth="1"/>
    <col min="3" max="3" width="9.140625" customWidth="1"/>
    <col min="4" max="4" width="6" bestFit="1" customWidth="1"/>
  </cols>
  <sheetData>
    <row r="3" spans="1:6" x14ac:dyDescent="0.25">
      <c r="A3" s="8" t="s">
        <v>12</v>
      </c>
      <c r="B3" s="9" t="s">
        <v>253</v>
      </c>
    </row>
    <row r="5" spans="1:6" x14ac:dyDescent="0.25">
      <c r="A5" s="4" t="s">
        <v>236</v>
      </c>
      <c r="B5" s="2"/>
      <c r="C5" s="2"/>
      <c r="D5" s="10"/>
    </row>
    <row r="6" spans="1:6" x14ac:dyDescent="0.25">
      <c r="A6" s="4" t="s">
        <v>5</v>
      </c>
      <c r="B6" s="4" t="s">
        <v>6</v>
      </c>
      <c r="C6" s="4" t="s">
        <v>18</v>
      </c>
      <c r="D6" s="10" t="s">
        <v>235</v>
      </c>
    </row>
    <row r="7" spans="1:6" x14ac:dyDescent="0.25">
      <c r="A7" s="1">
        <v>4152</v>
      </c>
      <c r="B7" s="1" t="s">
        <v>33</v>
      </c>
      <c r="C7" s="1">
        <v>303</v>
      </c>
      <c r="D7" s="11">
        <v>66</v>
      </c>
    </row>
    <row r="8" spans="1:6" x14ac:dyDescent="0.25">
      <c r="A8" s="3"/>
      <c r="B8" s="3"/>
      <c r="C8" s="5">
        <v>304</v>
      </c>
      <c r="D8" s="12">
        <v>400</v>
      </c>
    </row>
    <row r="9" spans="1:6" x14ac:dyDescent="0.25">
      <c r="A9" s="3"/>
      <c r="B9" s="3"/>
      <c r="C9" s="5">
        <v>306</v>
      </c>
      <c r="D9" s="12">
        <v>53</v>
      </c>
    </row>
    <row r="10" spans="1:6" x14ac:dyDescent="0.25">
      <c r="A10" s="3"/>
      <c r="B10" s="3"/>
      <c r="C10" s="5">
        <v>311</v>
      </c>
      <c r="D10" s="12">
        <v>166</v>
      </c>
    </row>
    <row r="11" spans="1:6" x14ac:dyDescent="0.25">
      <c r="A11" s="3"/>
      <c r="B11" s="3"/>
      <c r="C11" s="5">
        <v>343</v>
      </c>
      <c r="D11" s="12">
        <v>453</v>
      </c>
    </row>
    <row r="12" spans="1:6" x14ac:dyDescent="0.25">
      <c r="A12" s="3"/>
      <c r="B12" s="3"/>
      <c r="C12" s="5">
        <v>353</v>
      </c>
      <c r="D12" s="12">
        <v>106</v>
      </c>
    </row>
    <row r="13" spans="1:6" x14ac:dyDescent="0.25">
      <c r="A13" s="3"/>
      <c r="B13" s="3"/>
      <c r="C13" s="5">
        <v>356</v>
      </c>
      <c r="D13" s="12">
        <v>65</v>
      </c>
    </row>
    <row r="14" spans="1:6" x14ac:dyDescent="0.25">
      <c r="A14" s="3"/>
      <c r="B14" s="3"/>
      <c r="C14" s="5">
        <v>360</v>
      </c>
      <c r="D14" s="12">
        <v>37</v>
      </c>
    </row>
    <row r="15" spans="1:6" x14ac:dyDescent="0.25">
      <c r="A15" s="1" t="s">
        <v>237</v>
      </c>
      <c r="B15" s="2"/>
      <c r="C15" s="2"/>
      <c r="D15" s="11">
        <v>1346</v>
      </c>
    </row>
    <row r="16" spans="1:6" x14ac:dyDescent="0.25">
      <c r="A16" s="1">
        <v>4536</v>
      </c>
      <c r="B16" s="1" t="s">
        <v>27</v>
      </c>
      <c r="C16" s="1">
        <v>298</v>
      </c>
      <c r="D16" s="11">
        <v>67</v>
      </c>
      <c r="F16" t="s">
        <v>254</v>
      </c>
    </row>
    <row r="17" spans="1:7" x14ac:dyDescent="0.25">
      <c r="A17" s="3"/>
      <c r="B17" s="3"/>
      <c r="C17" s="5">
        <v>308</v>
      </c>
      <c r="D17" s="12">
        <v>68</v>
      </c>
    </row>
    <row r="18" spans="1:7" x14ac:dyDescent="0.25">
      <c r="A18" s="3"/>
      <c r="B18" s="3"/>
      <c r="C18" s="5">
        <v>317</v>
      </c>
      <c r="D18" s="12">
        <v>75</v>
      </c>
    </row>
    <row r="19" spans="1:7" x14ac:dyDescent="0.25">
      <c r="A19" s="3"/>
      <c r="B19" s="3"/>
      <c r="C19" s="5">
        <v>318</v>
      </c>
      <c r="D19" s="12">
        <v>70</v>
      </c>
    </row>
    <row r="20" spans="1:7" x14ac:dyDescent="0.25">
      <c r="A20" s="3"/>
      <c r="B20" s="3"/>
      <c r="C20" s="5">
        <v>319</v>
      </c>
      <c r="D20" s="12">
        <v>30</v>
      </c>
    </row>
    <row r="21" spans="1:7" x14ac:dyDescent="0.25">
      <c r="A21" s="3"/>
      <c r="B21" s="3"/>
      <c r="C21" s="5">
        <v>344</v>
      </c>
      <c r="D21" s="12">
        <v>31</v>
      </c>
    </row>
    <row r="22" spans="1:7" x14ac:dyDescent="0.25">
      <c r="A22" s="3"/>
      <c r="B22" s="3"/>
      <c r="C22" s="5">
        <v>345</v>
      </c>
      <c r="D22" s="12">
        <v>62</v>
      </c>
    </row>
    <row r="23" spans="1:7" x14ac:dyDescent="0.25">
      <c r="A23" s="3"/>
      <c r="B23" s="3"/>
      <c r="C23" s="5">
        <v>357</v>
      </c>
      <c r="D23" s="12">
        <v>83</v>
      </c>
    </row>
    <row r="24" spans="1:7" x14ac:dyDescent="0.25">
      <c r="A24" s="3"/>
      <c r="B24" s="3"/>
      <c r="C24" s="5">
        <v>358</v>
      </c>
      <c r="D24" s="12">
        <v>44</v>
      </c>
    </row>
    <row r="25" spans="1:7" x14ac:dyDescent="0.25">
      <c r="A25" s="3"/>
      <c r="B25" s="3"/>
      <c r="C25" s="5">
        <v>369</v>
      </c>
      <c r="D25" s="12">
        <v>173</v>
      </c>
    </row>
    <row r="26" spans="1:7" x14ac:dyDescent="0.25">
      <c r="A26" s="3"/>
      <c r="B26" s="3"/>
      <c r="C26" s="5">
        <v>378</v>
      </c>
      <c r="D26" s="12">
        <v>156</v>
      </c>
    </row>
    <row r="27" spans="1:7" x14ac:dyDescent="0.25">
      <c r="A27" s="3"/>
      <c r="B27" s="3"/>
      <c r="C27" s="5">
        <v>385</v>
      </c>
      <c r="D27" s="12">
        <v>211</v>
      </c>
    </row>
    <row r="28" spans="1:7" x14ac:dyDescent="0.25">
      <c r="A28" s="1" t="s">
        <v>238</v>
      </c>
      <c r="B28" s="2"/>
      <c r="C28" s="2"/>
      <c r="D28" s="11">
        <v>1070</v>
      </c>
    </row>
    <row r="29" spans="1:7" x14ac:dyDescent="0.25">
      <c r="A29" s="1">
        <v>6480</v>
      </c>
      <c r="B29" s="1" t="s">
        <v>45</v>
      </c>
      <c r="C29" s="1">
        <v>301</v>
      </c>
      <c r="D29" s="11">
        <v>73</v>
      </c>
      <c r="G29" t="s">
        <v>254</v>
      </c>
    </row>
    <row r="30" spans="1:7" x14ac:dyDescent="0.25">
      <c r="A30" s="3"/>
      <c r="B30" s="3"/>
      <c r="C30" s="5">
        <v>310</v>
      </c>
      <c r="D30" s="12">
        <v>112</v>
      </c>
    </row>
    <row r="31" spans="1:7" x14ac:dyDescent="0.25">
      <c r="A31" s="3"/>
      <c r="B31" s="3"/>
      <c r="C31" s="5">
        <v>324</v>
      </c>
      <c r="D31" s="12">
        <v>239</v>
      </c>
    </row>
    <row r="32" spans="1:7" x14ac:dyDescent="0.25">
      <c r="A32" s="3"/>
      <c r="B32" s="3"/>
      <c r="C32" s="5">
        <v>337</v>
      </c>
      <c r="D32" s="12">
        <v>10</v>
      </c>
    </row>
    <row r="33" spans="1:7" x14ac:dyDescent="0.25">
      <c r="A33" s="3"/>
      <c r="B33" s="3"/>
      <c r="C33" s="5">
        <v>338</v>
      </c>
      <c r="D33" s="12">
        <v>35</v>
      </c>
    </row>
    <row r="34" spans="1:7" x14ac:dyDescent="0.25">
      <c r="A34" s="3"/>
      <c r="B34" s="3"/>
      <c r="C34" s="5">
        <v>340</v>
      </c>
      <c r="D34" s="12">
        <v>42</v>
      </c>
    </row>
    <row r="35" spans="1:7" x14ac:dyDescent="0.25">
      <c r="A35" s="3"/>
      <c r="B35" s="3"/>
      <c r="C35" s="5">
        <v>354</v>
      </c>
      <c r="D35" s="12">
        <v>111</v>
      </c>
    </row>
    <row r="36" spans="1:7" x14ac:dyDescent="0.25">
      <c r="A36" s="3"/>
      <c r="B36" s="3"/>
      <c r="C36" s="5">
        <v>355</v>
      </c>
      <c r="D36" s="12">
        <v>84</v>
      </c>
    </row>
    <row r="37" spans="1:7" x14ac:dyDescent="0.25">
      <c r="A37" s="3"/>
      <c r="B37" s="3"/>
      <c r="C37" s="5">
        <v>364</v>
      </c>
      <c r="D37" s="12">
        <v>39</v>
      </c>
    </row>
    <row r="38" spans="1:7" x14ac:dyDescent="0.25">
      <c r="A38" s="3"/>
      <c r="B38" s="3"/>
      <c r="C38" s="5">
        <v>373</v>
      </c>
      <c r="D38" s="12">
        <v>27</v>
      </c>
    </row>
    <row r="39" spans="1:7" x14ac:dyDescent="0.25">
      <c r="A39" s="3"/>
      <c r="B39" s="3"/>
      <c r="C39" s="5">
        <v>382</v>
      </c>
      <c r="D39" s="12">
        <v>114</v>
      </c>
    </row>
    <row r="40" spans="1:7" x14ac:dyDescent="0.25">
      <c r="A40" s="1" t="s">
        <v>239</v>
      </c>
      <c r="B40" s="2"/>
      <c r="C40" s="2"/>
      <c r="D40" s="11">
        <v>886</v>
      </c>
    </row>
    <row r="41" spans="1:7" x14ac:dyDescent="0.25">
      <c r="A41" s="1">
        <v>9325</v>
      </c>
      <c r="B41" s="1" t="s">
        <v>24</v>
      </c>
      <c r="C41" s="1">
        <v>314</v>
      </c>
      <c r="D41" s="11">
        <v>89</v>
      </c>
      <c r="G41" t="s">
        <v>254</v>
      </c>
    </row>
    <row r="42" spans="1:7" x14ac:dyDescent="0.25">
      <c r="A42" s="3"/>
      <c r="B42" s="3"/>
      <c r="C42" s="5">
        <v>327</v>
      </c>
      <c r="D42" s="12">
        <v>15</v>
      </c>
    </row>
    <row r="43" spans="1:7" x14ac:dyDescent="0.25">
      <c r="A43" s="3"/>
      <c r="B43" s="3"/>
      <c r="C43" s="5">
        <v>332</v>
      </c>
      <c r="D43" s="12">
        <v>125</v>
      </c>
    </row>
    <row r="44" spans="1:7" x14ac:dyDescent="0.25">
      <c r="A44" s="3"/>
      <c r="B44" s="3"/>
      <c r="C44" s="5">
        <v>334</v>
      </c>
      <c r="D44" s="12">
        <v>20</v>
      </c>
    </row>
    <row r="45" spans="1:7" x14ac:dyDescent="0.25">
      <c r="A45" s="3"/>
      <c r="B45" s="3"/>
      <c r="C45" s="5">
        <v>335</v>
      </c>
      <c r="D45" s="12">
        <v>30</v>
      </c>
    </row>
    <row r="46" spans="1:7" x14ac:dyDescent="0.25">
      <c r="A46" s="3"/>
      <c r="B46" s="3"/>
      <c r="C46" s="5">
        <v>342</v>
      </c>
      <c r="D46" s="12">
        <v>197</v>
      </c>
    </row>
    <row r="47" spans="1:7" x14ac:dyDescent="0.25">
      <c r="A47" s="3"/>
      <c r="B47" s="3"/>
      <c r="C47" s="5">
        <v>348</v>
      </c>
      <c r="D47" s="12">
        <v>44</v>
      </c>
    </row>
    <row r="48" spans="1:7" x14ac:dyDescent="0.25">
      <c r="A48" s="3"/>
      <c r="B48" s="3"/>
      <c r="C48" s="5">
        <v>361</v>
      </c>
      <c r="D48" s="12">
        <v>181</v>
      </c>
    </row>
    <row r="49" spans="1:7" x14ac:dyDescent="0.25">
      <c r="A49" s="3"/>
      <c r="B49" s="3"/>
      <c r="C49" s="5">
        <v>384</v>
      </c>
      <c r="D49" s="12">
        <v>232</v>
      </c>
    </row>
    <row r="50" spans="1:7" x14ac:dyDescent="0.25">
      <c r="A50" s="3"/>
      <c r="B50" s="3"/>
      <c r="C50" s="5">
        <v>390</v>
      </c>
      <c r="D50" s="12">
        <v>190</v>
      </c>
    </row>
    <row r="51" spans="1:7" x14ac:dyDescent="0.25">
      <c r="A51" s="3"/>
      <c r="B51" s="3"/>
      <c r="C51" s="5">
        <v>395</v>
      </c>
      <c r="D51" s="12">
        <v>283</v>
      </c>
    </row>
    <row r="52" spans="1:7" x14ac:dyDescent="0.25">
      <c r="A52" s="1" t="s">
        <v>240</v>
      </c>
      <c r="B52" s="2"/>
      <c r="C52" s="2"/>
      <c r="D52" s="11">
        <v>1406</v>
      </c>
    </row>
    <row r="53" spans="1:7" x14ac:dyDescent="0.25">
      <c r="A53" s="1">
        <v>9326</v>
      </c>
      <c r="B53" s="1" t="s">
        <v>24</v>
      </c>
      <c r="C53" s="1">
        <v>299</v>
      </c>
      <c r="D53" s="11">
        <v>242</v>
      </c>
      <c r="G53" t="s">
        <v>254</v>
      </c>
    </row>
    <row r="54" spans="1:7" x14ac:dyDescent="0.25">
      <c r="A54" s="3"/>
      <c r="B54" s="3"/>
      <c r="C54" s="5">
        <v>312</v>
      </c>
      <c r="D54" s="12">
        <v>100</v>
      </c>
    </row>
    <row r="55" spans="1:7" x14ac:dyDescent="0.25">
      <c r="A55" s="3"/>
      <c r="B55" s="3"/>
      <c r="C55" s="5">
        <v>313</v>
      </c>
      <c r="D55" s="12">
        <v>10</v>
      </c>
    </row>
    <row r="56" spans="1:7" x14ac:dyDescent="0.25">
      <c r="A56" s="3"/>
      <c r="B56" s="3"/>
      <c r="C56" s="5">
        <v>328</v>
      </c>
      <c r="D56" s="12">
        <v>10</v>
      </c>
    </row>
    <row r="57" spans="1:7" x14ac:dyDescent="0.25">
      <c r="A57" s="3"/>
      <c r="B57" s="3"/>
      <c r="C57" s="5">
        <v>329</v>
      </c>
      <c r="D57" s="12">
        <v>255</v>
      </c>
    </row>
    <row r="58" spans="1:7" x14ac:dyDescent="0.25">
      <c r="A58" s="3"/>
      <c r="B58" s="3"/>
      <c r="C58" s="5">
        <v>336</v>
      </c>
      <c r="D58" s="12">
        <v>120</v>
      </c>
    </row>
    <row r="59" spans="1:7" x14ac:dyDescent="0.25">
      <c r="A59" s="3"/>
      <c r="B59" s="3"/>
      <c r="C59" s="5">
        <v>339</v>
      </c>
      <c r="D59" s="12">
        <v>80</v>
      </c>
    </row>
    <row r="60" spans="1:7" x14ac:dyDescent="0.25">
      <c r="A60" s="3"/>
      <c r="B60" s="3"/>
      <c r="C60" s="5">
        <v>359</v>
      </c>
      <c r="D60" s="12">
        <v>146</v>
      </c>
    </row>
    <row r="61" spans="1:7" x14ac:dyDescent="0.25">
      <c r="A61" s="3"/>
      <c r="B61" s="3"/>
      <c r="C61" s="5">
        <v>371</v>
      </c>
      <c r="D61" s="12">
        <v>343</v>
      </c>
    </row>
    <row r="62" spans="1:7" x14ac:dyDescent="0.25">
      <c r="A62" s="3"/>
      <c r="B62" s="3"/>
      <c r="C62" s="5">
        <v>375</v>
      </c>
      <c r="D62" s="12">
        <v>87</v>
      </c>
    </row>
    <row r="63" spans="1:7" x14ac:dyDescent="0.25">
      <c r="A63" s="3"/>
      <c r="B63" s="3"/>
      <c r="C63" s="5">
        <v>386</v>
      </c>
      <c r="D63" s="12">
        <v>73</v>
      </c>
    </row>
    <row r="64" spans="1:7" x14ac:dyDescent="0.25">
      <c r="A64" s="3"/>
      <c r="B64" s="3"/>
      <c r="C64" s="5">
        <v>389</v>
      </c>
      <c r="D64" s="12">
        <v>124</v>
      </c>
    </row>
    <row r="65" spans="1:7" x14ac:dyDescent="0.25">
      <c r="A65" s="3"/>
      <c r="B65" s="3"/>
      <c r="C65" s="5">
        <v>394</v>
      </c>
      <c r="D65" s="12">
        <v>431</v>
      </c>
    </row>
    <row r="66" spans="1:7" x14ac:dyDescent="0.25">
      <c r="A66" s="1" t="s">
        <v>241</v>
      </c>
      <c r="B66" s="2"/>
      <c r="C66" s="2"/>
      <c r="D66" s="11">
        <v>2021</v>
      </c>
    </row>
    <row r="67" spans="1:7" x14ac:dyDescent="0.25">
      <c r="A67" s="1">
        <v>9646</v>
      </c>
      <c r="B67" s="1" t="s">
        <v>52</v>
      </c>
      <c r="C67" s="1">
        <v>307</v>
      </c>
      <c r="D67" s="11">
        <v>433</v>
      </c>
      <c r="G67" t="s">
        <v>254</v>
      </c>
    </row>
    <row r="68" spans="1:7" x14ac:dyDescent="0.25">
      <c r="A68" s="3"/>
      <c r="B68" s="3"/>
      <c r="C68" s="5">
        <v>330</v>
      </c>
      <c r="D68" s="12">
        <v>405</v>
      </c>
    </row>
    <row r="69" spans="1:7" x14ac:dyDescent="0.25">
      <c r="A69" s="3"/>
      <c r="B69" s="3"/>
      <c r="C69" s="5">
        <v>350</v>
      </c>
      <c r="D69" s="12">
        <v>394</v>
      </c>
    </row>
    <row r="70" spans="1:7" x14ac:dyDescent="0.25">
      <c r="A70" s="3"/>
      <c r="B70" s="3"/>
      <c r="C70" s="5">
        <v>372</v>
      </c>
      <c r="D70" s="12">
        <v>548</v>
      </c>
    </row>
    <row r="71" spans="1:7" x14ac:dyDescent="0.25">
      <c r="A71" s="1" t="s">
        <v>242</v>
      </c>
      <c r="B71" s="2"/>
      <c r="C71" s="2"/>
      <c r="D71" s="11">
        <v>1780</v>
      </c>
    </row>
    <row r="72" spans="1:7" x14ac:dyDescent="0.25">
      <c r="A72" s="1">
        <v>10832</v>
      </c>
      <c r="B72" s="1" t="s">
        <v>50</v>
      </c>
      <c r="C72" s="1">
        <v>302</v>
      </c>
      <c r="D72" s="11">
        <v>37</v>
      </c>
    </row>
    <row r="73" spans="1:7" x14ac:dyDescent="0.25">
      <c r="A73" s="3"/>
      <c r="B73" s="3"/>
      <c r="C73" s="5">
        <v>320</v>
      </c>
      <c r="D73" s="12">
        <v>43</v>
      </c>
      <c r="G73" t="s">
        <v>254</v>
      </c>
    </row>
    <row r="74" spans="1:7" x14ac:dyDescent="0.25">
      <c r="A74" s="3"/>
      <c r="B74" s="3"/>
      <c r="C74" s="5">
        <v>325</v>
      </c>
      <c r="D74" s="12">
        <v>28</v>
      </c>
    </row>
    <row r="75" spans="1:7" x14ac:dyDescent="0.25">
      <c r="A75" s="3"/>
      <c r="B75" s="3"/>
      <c r="C75" s="5">
        <v>349</v>
      </c>
      <c r="D75" s="12">
        <v>40</v>
      </c>
    </row>
    <row r="76" spans="1:7" x14ac:dyDescent="0.25">
      <c r="A76" s="3"/>
      <c r="B76" s="3"/>
      <c r="C76" s="5">
        <v>388</v>
      </c>
      <c r="D76" s="12">
        <v>153</v>
      </c>
    </row>
    <row r="77" spans="1:7" x14ac:dyDescent="0.25">
      <c r="A77" s="1" t="s">
        <v>243</v>
      </c>
      <c r="B77" s="2"/>
      <c r="C77" s="2"/>
      <c r="D77" s="11">
        <v>301</v>
      </c>
    </row>
    <row r="78" spans="1:7" x14ac:dyDescent="0.25">
      <c r="A78" s="1">
        <v>11919</v>
      </c>
      <c r="B78" s="1" t="s">
        <v>110</v>
      </c>
      <c r="C78" s="1">
        <v>374</v>
      </c>
      <c r="D78" s="11">
        <v>50</v>
      </c>
    </row>
    <row r="79" spans="1:7" x14ac:dyDescent="0.25">
      <c r="A79" s="1" t="s">
        <v>244</v>
      </c>
      <c r="B79" s="2"/>
      <c r="C79" s="2"/>
      <c r="D79" s="11">
        <v>50</v>
      </c>
    </row>
    <row r="80" spans="1:7" x14ac:dyDescent="0.25">
      <c r="A80" s="1">
        <v>13124</v>
      </c>
      <c r="B80" s="1" t="s">
        <v>42</v>
      </c>
      <c r="C80" s="1">
        <v>305</v>
      </c>
      <c r="D80" s="11">
        <v>27</v>
      </c>
      <c r="G80" t="s">
        <v>254</v>
      </c>
    </row>
    <row r="81" spans="1:6" x14ac:dyDescent="0.25">
      <c r="A81" s="3"/>
      <c r="B81" s="3"/>
      <c r="C81" s="5">
        <v>309</v>
      </c>
      <c r="D81" s="12">
        <v>24</v>
      </c>
    </row>
    <row r="82" spans="1:6" x14ac:dyDescent="0.25">
      <c r="A82" s="3"/>
      <c r="B82" s="3"/>
      <c r="C82" s="5">
        <v>311</v>
      </c>
      <c r="D82" s="12">
        <v>40</v>
      </c>
    </row>
    <row r="83" spans="1:6" x14ac:dyDescent="0.25">
      <c r="A83" s="3"/>
      <c r="B83" s="3"/>
      <c r="C83" s="5">
        <v>321</v>
      </c>
      <c r="D83" s="12">
        <v>76</v>
      </c>
    </row>
    <row r="84" spans="1:6" x14ac:dyDescent="0.25">
      <c r="A84" s="3"/>
      <c r="B84" s="3"/>
      <c r="C84" s="5">
        <v>326</v>
      </c>
      <c r="D84" s="12">
        <v>66</v>
      </c>
    </row>
    <row r="85" spans="1:6" x14ac:dyDescent="0.25">
      <c r="A85" s="3"/>
      <c r="B85" s="3"/>
      <c r="C85" s="5">
        <v>333</v>
      </c>
      <c r="D85" s="12">
        <v>21</v>
      </c>
    </row>
    <row r="86" spans="1:6" x14ac:dyDescent="0.25">
      <c r="A86" s="3"/>
      <c r="B86" s="3"/>
      <c r="C86" s="5">
        <v>341</v>
      </c>
      <c r="D86" s="12">
        <v>57</v>
      </c>
    </row>
    <row r="87" spans="1:6" x14ac:dyDescent="0.25">
      <c r="A87" s="3"/>
      <c r="B87" s="3"/>
      <c r="C87" s="5">
        <v>352</v>
      </c>
      <c r="D87" s="12">
        <v>90</v>
      </c>
    </row>
    <row r="88" spans="1:6" x14ac:dyDescent="0.25">
      <c r="A88" s="3"/>
      <c r="B88" s="3"/>
      <c r="C88" s="5">
        <v>363</v>
      </c>
      <c r="D88" s="12">
        <v>67</v>
      </c>
    </row>
    <row r="89" spans="1:6" x14ac:dyDescent="0.25">
      <c r="A89" s="3"/>
      <c r="B89" s="3"/>
      <c r="C89" s="5">
        <v>387</v>
      </c>
      <c r="D89" s="12">
        <v>62</v>
      </c>
    </row>
    <row r="90" spans="1:6" x14ac:dyDescent="0.25">
      <c r="A90" s="1" t="s">
        <v>245</v>
      </c>
      <c r="B90" s="2"/>
      <c r="C90" s="2"/>
      <c r="D90" s="11">
        <v>530</v>
      </c>
    </row>
    <row r="91" spans="1:6" x14ac:dyDescent="0.25">
      <c r="A91" s="1">
        <v>13226</v>
      </c>
      <c r="B91" s="1" t="s">
        <v>97</v>
      </c>
      <c r="C91" s="1">
        <v>347</v>
      </c>
      <c r="D91" s="11">
        <v>79</v>
      </c>
      <c r="F91" t="s">
        <v>254</v>
      </c>
    </row>
    <row r="92" spans="1:6" x14ac:dyDescent="0.25">
      <c r="A92" s="1" t="s">
        <v>246</v>
      </c>
      <c r="B92" s="2"/>
      <c r="C92" s="2"/>
      <c r="D92" s="11">
        <v>79</v>
      </c>
    </row>
    <row r="93" spans="1:6" x14ac:dyDescent="0.25">
      <c r="A93" s="1">
        <v>13251</v>
      </c>
      <c r="B93" s="1" t="s">
        <v>100</v>
      </c>
      <c r="C93" s="1">
        <v>351</v>
      </c>
      <c r="D93" s="11">
        <v>32</v>
      </c>
      <c r="F93" t="s">
        <v>254</v>
      </c>
    </row>
    <row r="94" spans="1:6" x14ac:dyDescent="0.25">
      <c r="A94" s="1" t="s">
        <v>247</v>
      </c>
      <c r="B94" s="2"/>
      <c r="C94" s="2"/>
      <c r="D94" s="11">
        <v>32</v>
      </c>
    </row>
    <row r="95" spans="1:6" x14ac:dyDescent="0.25">
      <c r="A95" s="1">
        <v>13317</v>
      </c>
      <c r="B95" s="1" t="s">
        <v>80</v>
      </c>
      <c r="C95" s="1">
        <v>323</v>
      </c>
      <c r="D95" s="11">
        <v>91</v>
      </c>
      <c r="F95" t="s">
        <v>254</v>
      </c>
    </row>
    <row r="96" spans="1:6" x14ac:dyDescent="0.25">
      <c r="A96" s="3"/>
      <c r="B96" s="3"/>
      <c r="C96" s="5">
        <v>346</v>
      </c>
      <c r="D96" s="12">
        <v>46</v>
      </c>
    </row>
    <row r="97" spans="1:6" x14ac:dyDescent="0.25">
      <c r="A97" s="1" t="s">
        <v>248</v>
      </c>
      <c r="B97" s="2"/>
      <c r="C97" s="2"/>
      <c r="D97" s="11">
        <v>137</v>
      </c>
    </row>
    <row r="98" spans="1:6" x14ac:dyDescent="0.25">
      <c r="A98" s="1">
        <v>13648</v>
      </c>
      <c r="B98" s="1" t="s">
        <v>111</v>
      </c>
      <c r="C98" s="1">
        <v>379</v>
      </c>
      <c r="D98" s="11">
        <v>417</v>
      </c>
      <c r="F98" t="s">
        <v>254</v>
      </c>
    </row>
    <row r="99" spans="1:6" x14ac:dyDescent="0.25">
      <c r="A99" s="3"/>
      <c r="B99" s="3"/>
      <c r="C99" s="5">
        <v>380</v>
      </c>
      <c r="D99" s="12">
        <v>49</v>
      </c>
    </row>
    <row r="100" spans="1:6" x14ac:dyDescent="0.25">
      <c r="A100" s="3"/>
      <c r="B100" s="3"/>
      <c r="C100" s="5">
        <v>391</v>
      </c>
      <c r="D100" s="12">
        <v>40</v>
      </c>
    </row>
    <row r="101" spans="1:6" x14ac:dyDescent="0.25">
      <c r="A101" s="3"/>
      <c r="B101" s="3"/>
      <c r="C101" s="5">
        <v>392</v>
      </c>
      <c r="D101" s="12">
        <v>234</v>
      </c>
    </row>
    <row r="102" spans="1:6" x14ac:dyDescent="0.25">
      <c r="A102" s="1" t="s">
        <v>249</v>
      </c>
      <c r="B102" s="2"/>
      <c r="C102" s="2"/>
      <c r="D102" s="11">
        <v>740</v>
      </c>
    </row>
    <row r="103" spans="1:6" x14ac:dyDescent="0.25">
      <c r="A103" s="1">
        <v>13764</v>
      </c>
      <c r="B103" s="1" t="s">
        <v>79</v>
      </c>
      <c r="C103" s="1">
        <v>322</v>
      </c>
      <c r="D103" s="11">
        <v>99</v>
      </c>
      <c r="F103" t="s">
        <v>254</v>
      </c>
    </row>
    <row r="104" spans="1:6" x14ac:dyDescent="0.25">
      <c r="A104" s="3"/>
      <c r="B104" s="3"/>
      <c r="C104" s="5">
        <v>381</v>
      </c>
      <c r="D104" s="12">
        <v>157</v>
      </c>
    </row>
    <row r="105" spans="1:6" x14ac:dyDescent="0.25">
      <c r="A105" s="1" t="s">
        <v>250</v>
      </c>
      <c r="B105" s="2"/>
      <c r="C105" s="2"/>
      <c r="D105" s="11">
        <v>256</v>
      </c>
    </row>
    <row r="106" spans="1:6" x14ac:dyDescent="0.25">
      <c r="A106" s="1">
        <v>13910</v>
      </c>
      <c r="B106" s="1" t="s">
        <v>69</v>
      </c>
      <c r="C106" s="1">
        <v>315</v>
      </c>
      <c r="D106" s="11">
        <v>846</v>
      </c>
      <c r="F106" t="s">
        <v>254</v>
      </c>
    </row>
    <row r="107" spans="1:6" x14ac:dyDescent="0.25">
      <c r="A107" s="3"/>
      <c r="B107" s="3"/>
      <c r="C107" s="5">
        <v>316</v>
      </c>
      <c r="D107" s="12">
        <v>127</v>
      </c>
    </row>
    <row r="108" spans="1:6" x14ac:dyDescent="0.25">
      <c r="A108" s="3"/>
      <c r="B108" s="3"/>
      <c r="C108" s="5">
        <v>362</v>
      </c>
      <c r="D108" s="12">
        <v>342</v>
      </c>
    </row>
    <row r="109" spans="1:6" x14ac:dyDescent="0.25">
      <c r="A109" s="3"/>
      <c r="B109" s="3"/>
      <c r="C109" s="5">
        <v>368</v>
      </c>
      <c r="D109" s="12">
        <v>473</v>
      </c>
    </row>
    <row r="110" spans="1:6" x14ac:dyDescent="0.25">
      <c r="A110" s="3"/>
      <c r="B110" s="3"/>
      <c r="C110" s="5">
        <v>377</v>
      </c>
      <c r="D110" s="12">
        <v>103</v>
      </c>
    </row>
    <row r="111" spans="1:6" x14ac:dyDescent="0.25">
      <c r="A111" s="3"/>
      <c r="B111" s="3"/>
      <c r="C111" s="5">
        <v>396</v>
      </c>
      <c r="D111" s="12">
        <v>240</v>
      </c>
    </row>
    <row r="112" spans="1:6" x14ac:dyDescent="0.25">
      <c r="A112" s="1" t="s">
        <v>251</v>
      </c>
      <c r="B112" s="2"/>
      <c r="C112" s="2"/>
      <c r="D112" s="11">
        <v>2131</v>
      </c>
    </row>
    <row r="113" spans="1:6" x14ac:dyDescent="0.25">
      <c r="A113" s="1">
        <v>13943</v>
      </c>
      <c r="B113" s="1" t="s">
        <v>108</v>
      </c>
      <c r="C113" s="1">
        <v>365</v>
      </c>
      <c r="D113" s="11">
        <v>166</v>
      </c>
      <c r="F113" t="s">
        <v>254</v>
      </c>
    </row>
    <row r="114" spans="1:6" x14ac:dyDescent="0.25">
      <c r="A114" s="3"/>
      <c r="B114" s="3"/>
      <c r="C114" s="5">
        <v>366</v>
      </c>
      <c r="D114" s="12">
        <v>170</v>
      </c>
    </row>
    <row r="115" spans="1:6" x14ac:dyDescent="0.25">
      <c r="A115" s="3"/>
      <c r="B115" s="3"/>
      <c r="C115" s="5">
        <v>367</v>
      </c>
      <c r="D115" s="12">
        <v>390</v>
      </c>
    </row>
    <row r="116" spans="1:6" x14ac:dyDescent="0.25">
      <c r="A116" s="3"/>
      <c r="B116" s="3"/>
      <c r="C116" s="5">
        <v>370</v>
      </c>
      <c r="D116" s="12">
        <v>238</v>
      </c>
    </row>
    <row r="117" spans="1:6" x14ac:dyDescent="0.25">
      <c r="A117" s="3"/>
      <c r="B117" s="3"/>
      <c r="C117" s="5">
        <v>376</v>
      </c>
      <c r="D117" s="12">
        <v>375</v>
      </c>
    </row>
    <row r="118" spans="1:6" x14ac:dyDescent="0.25">
      <c r="A118" s="3"/>
      <c r="B118" s="3"/>
      <c r="C118" s="5">
        <v>383</v>
      </c>
      <c r="D118" s="12">
        <v>400</v>
      </c>
    </row>
    <row r="119" spans="1:6" x14ac:dyDescent="0.25">
      <c r="A119" s="1" t="s">
        <v>252</v>
      </c>
      <c r="B119" s="2"/>
      <c r="C119" s="2"/>
      <c r="D119" s="11">
        <v>1739</v>
      </c>
    </row>
    <row r="120" spans="1:6" x14ac:dyDescent="0.25">
      <c r="A120" s="6" t="s">
        <v>234</v>
      </c>
      <c r="B120" s="7"/>
      <c r="C120" s="7"/>
      <c r="D120" s="13">
        <v>14504</v>
      </c>
      <c r="F120" t="s">
        <v>254</v>
      </c>
    </row>
    <row r="157" spans="5:5" x14ac:dyDescent="0.25">
      <c r="E157">
        <v>25136</v>
      </c>
    </row>
  </sheetData>
  <pageMargins left="0.7" right="0.7" top="0.75" bottom="0.75" header="0.3" footer="0.3"/>
  <pageSetup paperSize="9" orientation="portrait" horizontalDpi="0" verticalDpi="0" r:id="rId1"/>
  <headerFooter>
    <oddFooter>&amp;L&amp;1#&amp;"Calibri"&amp;9&amp;K000000Marico Information classification: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399"/>
  <sheetViews>
    <sheetView workbookViewId="0">
      <selection sqref="A1:Y1 A5:Y7 A9:Y11 A16:Y16 A23:Y23 A27:Y27 A29:Y29 A31:Y39 A44:Y45 A47:Y51 A55:Y56 A60:Y74 A77:Y77 A87:Y91 A95:Y96 A98:Y98 A101:Y102 A104:Y104 A106:Y107 A109:Y119 A122:Y122 A133:Y138 A140:Y146 A150:Y153 A155:Y159 A166:Y169 A171:Y177 A180:Y184 A187:Y188 A190:Y191 A194:Y198 A202:Y202 A208:Y211 A216:Y216 A218:Y219 A222:Y223 A225:Y226 A230:Y232 A234:Y236 A239:Y240 A244:Y246 A248:Y249 A252:Y253 A256:Y258 A261:Y270 A272:Y276 A279:Y279 A284:Y289 A291:Y295 A298:Y299 A304:Y306 A308:Y309 A311:Y311 A315:Y315 A319:Y320 A325:Y325 A327:Y334 A337:Y338 A340:Y340 A342:Y342 A353:Y353 A357:Y358 A363:Y365 A367:Y369 A371:Y376 A379:Y380 A383:Y384 A387:Y389 A392:Y392"/>
    </sheetView>
  </sheetViews>
  <sheetFormatPr defaultRowHeight="15" x14ac:dyDescent="0.25"/>
  <cols>
    <col min="1" max="1" width="12.7109375" bestFit="1" customWidth="1"/>
    <col min="2" max="2" width="10.140625" bestFit="1" customWidth="1"/>
    <col min="3" max="3" width="13.28515625" customWidth="1"/>
    <col min="4" max="4" width="11" customWidth="1"/>
    <col min="5" max="5" width="11" bestFit="1" customWidth="1"/>
    <col min="6" max="6" width="13.7109375" bestFit="1" customWidth="1"/>
    <col min="7" max="7" width="37" bestFit="1" customWidth="1"/>
    <col min="8" max="8" width="15.42578125" customWidth="1"/>
    <col min="9" max="9" width="5.42578125" customWidth="1"/>
    <col min="10" max="10" width="3.42578125" customWidth="1"/>
    <col min="11" max="11" width="23.42578125" customWidth="1"/>
    <col min="12" max="13" width="15.7109375" bestFit="1" customWidth="1"/>
    <col min="14" max="14" width="10.85546875" customWidth="1"/>
    <col min="15" max="15" width="10.7109375" customWidth="1"/>
    <col min="16" max="16" width="9.42578125" customWidth="1"/>
    <col min="17" max="17" width="13.5703125" bestFit="1" customWidth="1"/>
    <col min="18" max="19" width="6.85546875" bestFit="1" customWidth="1"/>
    <col min="20" max="20" width="10.42578125" style="14" customWidth="1"/>
    <col min="21" max="21" width="14.28515625" customWidth="1"/>
    <col min="22" max="22" width="11.140625" customWidth="1"/>
    <col min="23" max="23" width="6.7109375" customWidth="1"/>
    <col min="24" max="24" width="9.5703125" style="21" bestFit="1" customWidth="1"/>
    <col min="25" max="25" width="9.140625" bestFit="1" customWidth="1"/>
  </cols>
  <sheetData>
    <row r="1" spans="1:25" s="24" customFormat="1" ht="45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178</v>
      </c>
      <c r="X1" s="23" t="s">
        <v>179</v>
      </c>
      <c r="Y1" s="22" t="s">
        <v>213</v>
      </c>
    </row>
    <row r="2" spans="1:25" hidden="1" x14ac:dyDescent="0.25">
      <c r="A2" s="17" t="s">
        <v>22</v>
      </c>
      <c r="B2" s="17" t="s">
        <v>23</v>
      </c>
      <c r="C2" s="17">
        <v>8803404853</v>
      </c>
      <c r="D2" s="17">
        <v>8907355321</v>
      </c>
      <c r="E2" s="17">
        <v>3521101505</v>
      </c>
      <c r="F2" s="17">
        <v>9326</v>
      </c>
      <c r="G2" s="17" t="s">
        <v>24</v>
      </c>
      <c r="H2" s="17" t="s">
        <v>25</v>
      </c>
      <c r="I2" s="17">
        <v>239</v>
      </c>
      <c r="J2" s="17">
        <v>0</v>
      </c>
      <c r="K2" s="17" t="s">
        <v>26</v>
      </c>
      <c r="L2" s="17"/>
      <c r="M2" s="17" t="s">
        <v>253</v>
      </c>
      <c r="N2" s="17">
        <v>0</v>
      </c>
      <c r="O2" s="17">
        <v>0</v>
      </c>
      <c r="P2" s="17">
        <v>0</v>
      </c>
      <c r="Q2" s="17" t="s">
        <v>115</v>
      </c>
      <c r="R2" s="17">
        <v>2.5</v>
      </c>
      <c r="S2" s="17">
        <v>299</v>
      </c>
      <c r="T2" s="18" t="s">
        <v>32</v>
      </c>
      <c r="U2" s="18" t="s">
        <v>32</v>
      </c>
      <c r="V2" s="17">
        <v>0</v>
      </c>
      <c r="W2" s="17">
        <v>242</v>
      </c>
      <c r="X2" s="20">
        <v>978.19599999999991</v>
      </c>
      <c r="Y2" s="17">
        <f>VLOOKUP(F2,'[1]Freight Rate Card Aug-18'!$A$9:$M$117,11,FALSE)</f>
        <v>1.06</v>
      </c>
    </row>
    <row r="3" spans="1:25" hidden="1" x14ac:dyDescent="0.25">
      <c r="A3" s="17" t="s">
        <v>22</v>
      </c>
      <c r="B3" s="17" t="s">
        <v>23</v>
      </c>
      <c r="C3" s="17">
        <v>8803404858</v>
      </c>
      <c r="D3" s="17">
        <v>8907355326</v>
      </c>
      <c r="E3" s="17">
        <v>3521101503</v>
      </c>
      <c r="F3" s="17">
        <v>4536</v>
      </c>
      <c r="G3" s="17" t="s">
        <v>27</v>
      </c>
      <c r="H3" s="17" t="s">
        <v>28</v>
      </c>
      <c r="I3" s="17">
        <v>61</v>
      </c>
      <c r="J3" s="17">
        <v>0</v>
      </c>
      <c r="K3" s="17" t="s">
        <v>29</v>
      </c>
      <c r="L3" s="17"/>
      <c r="M3" s="17" t="s">
        <v>253</v>
      </c>
      <c r="N3" s="17">
        <v>0</v>
      </c>
      <c r="O3" s="17">
        <v>0</v>
      </c>
      <c r="P3" s="17">
        <v>0</v>
      </c>
      <c r="Q3" s="17" t="s">
        <v>116</v>
      </c>
      <c r="R3" s="17">
        <v>9</v>
      </c>
      <c r="S3" s="17">
        <v>298</v>
      </c>
      <c r="T3" s="18" t="s">
        <v>44</v>
      </c>
      <c r="U3" s="18" t="s">
        <v>44</v>
      </c>
      <c r="V3" s="17">
        <v>0</v>
      </c>
      <c r="W3" s="17">
        <v>66</v>
      </c>
      <c r="X3" s="20">
        <v>981.05799999999988</v>
      </c>
      <c r="Y3" s="17">
        <f>VLOOKUP(F3,'[1]Freight Rate Card Aug-18'!$A$9:$M$117,11,FALSE)</f>
        <v>2.5499999999999998</v>
      </c>
    </row>
    <row r="4" spans="1:25" hidden="1" x14ac:dyDescent="0.25">
      <c r="A4" s="17" t="s">
        <v>22</v>
      </c>
      <c r="B4" s="17" t="s">
        <v>23</v>
      </c>
      <c r="C4" s="17">
        <v>8803404858</v>
      </c>
      <c r="D4" s="17">
        <v>8907355326</v>
      </c>
      <c r="E4" s="17">
        <v>3521101504</v>
      </c>
      <c r="F4" s="17">
        <v>4536</v>
      </c>
      <c r="G4" s="17" t="s">
        <v>27</v>
      </c>
      <c r="H4" s="17" t="s">
        <v>28</v>
      </c>
      <c r="I4" s="17">
        <v>1</v>
      </c>
      <c r="J4" s="17">
        <v>0</v>
      </c>
      <c r="K4" s="17" t="s">
        <v>29</v>
      </c>
      <c r="L4" s="17"/>
      <c r="M4" s="17" t="s">
        <v>253</v>
      </c>
      <c r="N4" s="17">
        <v>0</v>
      </c>
      <c r="O4" s="17">
        <v>0</v>
      </c>
      <c r="P4" s="17">
        <v>0</v>
      </c>
      <c r="Q4" s="17" t="s">
        <v>116</v>
      </c>
      <c r="R4" s="17">
        <v>9</v>
      </c>
      <c r="S4" s="17">
        <v>298</v>
      </c>
      <c r="T4" s="18" t="s">
        <v>44</v>
      </c>
      <c r="U4" s="18" t="s">
        <v>44</v>
      </c>
      <c r="V4" s="17">
        <v>0</v>
      </c>
      <c r="W4" s="17">
        <v>1</v>
      </c>
      <c r="X4" s="20">
        <v>7.7059999999999995</v>
      </c>
      <c r="Y4" s="17">
        <f>VLOOKUP(F4,'[1]Freight Rate Card Aug-18'!$A$9:$M$117,11,FALSE)</f>
        <v>2.5499999999999998</v>
      </c>
    </row>
    <row r="5" spans="1:25" x14ac:dyDescent="0.25">
      <c r="A5" s="17" t="s">
        <v>22</v>
      </c>
      <c r="B5" s="17" t="s">
        <v>23</v>
      </c>
      <c r="C5" s="17">
        <v>8803405268</v>
      </c>
      <c r="D5" s="17">
        <v>8907358177</v>
      </c>
      <c r="E5" s="17">
        <v>3521101508</v>
      </c>
      <c r="F5" s="17">
        <v>7967</v>
      </c>
      <c r="G5" s="17" t="s">
        <v>30</v>
      </c>
      <c r="H5" s="17" t="s">
        <v>28</v>
      </c>
      <c r="I5" s="17">
        <v>43</v>
      </c>
      <c r="J5" s="17">
        <v>0</v>
      </c>
      <c r="K5" s="17" t="s">
        <v>31</v>
      </c>
      <c r="L5" s="17"/>
      <c r="M5" s="17" t="s">
        <v>255</v>
      </c>
      <c r="N5" s="17">
        <v>0</v>
      </c>
      <c r="O5" s="17">
        <v>0</v>
      </c>
      <c r="P5" s="17">
        <v>0</v>
      </c>
      <c r="Q5" s="17" t="s">
        <v>117</v>
      </c>
      <c r="R5" s="17">
        <v>2.5</v>
      </c>
      <c r="S5" s="17">
        <v>551</v>
      </c>
      <c r="T5" s="18" t="s">
        <v>44</v>
      </c>
      <c r="U5" s="18" t="s">
        <v>44</v>
      </c>
      <c r="V5" s="17">
        <v>0</v>
      </c>
      <c r="W5" s="17">
        <v>55</v>
      </c>
      <c r="X5" s="20">
        <v>699.92499999999995</v>
      </c>
      <c r="Y5" s="17"/>
    </row>
    <row r="6" spans="1:25" x14ac:dyDescent="0.25">
      <c r="A6" s="17" t="s">
        <v>22</v>
      </c>
      <c r="B6" s="17" t="s">
        <v>23</v>
      </c>
      <c r="C6" s="17">
        <v>8803405268</v>
      </c>
      <c r="D6" s="17">
        <v>8907358177</v>
      </c>
      <c r="E6" s="17">
        <v>3521101509</v>
      </c>
      <c r="F6" s="17">
        <v>7967</v>
      </c>
      <c r="G6" s="17" t="s">
        <v>30</v>
      </c>
      <c r="H6" s="17" t="s">
        <v>28</v>
      </c>
      <c r="I6" s="17">
        <v>1</v>
      </c>
      <c r="J6" s="17">
        <v>0</v>
      </c>
      <c r="K6" s="17" t="s">
        <v>31</v>
      </c>
      <c r="L6" s="17"/>
      <c r="M6" s="17" t="s">
        <v>255</v>
      </c>
      <c r="N6" s="17">
        <v>0</v>
      </c>
      <c r="O6" s="17">
        <v>0</v>
      </c>
      <c r="P6" s="17">
        <v>0</v>
      </c>
      <c r="Q6" s="17" t="s">
        <v>117</v>
      </c>
      <c r="R6" s="17">
        <v>2.5</v>
      </c>
      <c r="S6" s="17">
        <v>551</v>
      </c>
      <c r="T6" s="18" t="s">
        <v>44</v>
      </c>
      <c r="U6" s="18" t="s">
        <v>44</v>
      </c>
      <c r="V6" s="17">
        <v>0</v>
      </c>
      <c r="W6" s="17">
        <v>1</v>
      </c>
      <c r="X6" s="20">
        <v>4.9169999999999998</v>
      </c>
      <c r="Y6" s="17"/>
    </row>
    <row r="7" spans="1:25" x14ac:dyDescent="0.25">
      <c r="A7" s="17" t="s">
        <v>22</v>
      </c>
      <c r="B7" s="17" t="s">
        <v>32</v>
      </c>
      <c r="C7" s="17">
        <v>8803399437</v>
      </c>
      <c r="D7" s="17">
        <v>8907362828</v>
      </c>
      <c r="E7" s="17">
        <v>3521101513</v>
      </c>
      <c r="F7" s="17">
        <v>13776</v>
      </c>
      <c r="G7" s="17" t="s">
        <v>36</v>
      </c>
      <c r="H7" s="17" t="s">
        <v>34</v>
      </c>
      <c r="I7" s="17">
        <v>50</v>
      </c>
      <c r="J7" s="17">
        <v>0</v>
      </c>
      <c r="K7" s="17" t="s">
        <v>37</v>
      </c>
      <c r="L7" s="17"/>
      <c r="M7" s="17" t="s">
        <v>255</v>
      </c>
      <c r="N7" s="17">
        <v>0</v>
      </c>
      <c r="O7" s="17">
        <v>0</v>
      </c>
      <c r="P7" s="17">
        <v>0</v>
      </c>
      <c r="Q7" s="17" t="s">
        <v>181</v>
      </c>
      <c r="R7" s="17">
        <v>2.5</v>
      </c>
      <c r="S7" s="17">
        <v>554</v>
      </c>
      <c r="T7" s="18" t="s">
        <v>73</v>
      </c>
      <c r="U7" s="18" t="s">
        <v>73</v>
      </c>
      <c r="V7" s="17">
        <v>0</v>
      </c>
      <c r="W7" s="17">
        <v>50</v>
      </c>
      <c r="X7" s="20">
        <v>976.03499999999997</v>
      </c>
      <c r="Y7" s="17"/>
    </row>
    <row r="8" spans="1:25" hidden="1" x14ac:dyDescent="0.25">
      <c r="A8" s="17" t="s">
        <v>22</v>
      </c>
      <c r="B8" s="17" t="s">
        <v>32</v>
      </c>
      <c r="C8" s="17">
        <v>8803404206</v>
      </c>
      <c r="D8" s="17">
        <v>8907343294</v>
      </c>
      <c r="E8" s="17">
        <v>3521101515</v>
      </c>
      <c r="F8" s="17">
        <v>4152</v>
      </c>
      <c r="G8" s="17" t="s">
        <v>33</v>
      </c>
      <c r="H8" s="17" t="s">
        <v>34</v>
      </c>
      <c r="I8" s="17">
        <v>51</v>
      </c>
      <c r="J8" s="17">
        <v>0</v>
      </c>
      <c r="K8" s="17" t="s">
        <v>35</v>
      </c>
      <c r="L8" s="17"/>
      <c r="M8" s="17" t="s">
        <v>253</v>
      </c>
      <c r="N8" s="17">
        <v>0</v>
      </c>
      <c r="O8" s="17">
        <v>0</v>
      </c>
      <c r="P8" s="17">
        <v>0</v>
      </c>
      <c r="Q8" s="17" t="s">
        <v>119</v>
      </c>
      <c r="R8" s="17">
        <v>2.5</v>
      </c>
      <c r="S8" s="17">
        <v>306</v>
      </c>
      <c r="T8" s="18" t="s">
        <v>54</v>
      </c>
      <c r="U8" s="18" t="s">
        <v>54</v>
      </c>
      <c r="V8" s="17">
        <v>0</v>
      </c>
      <c r="W8" s="17">
        <v>53</v>
      </c>
      <c r="X8" s="20">
        <v>900.86</v>
      </c>
      <c r="Y8" s="17">
        <f>VLOOKUP(F8,'[1]Freight Rate Card Aug-18'!$A$9:$M$117,11,FALSE)</f>
        <v>1.7600000000000002</v>
      </c>
    </row>
    <row r="9" spans="1:25" x14ac:dyDescent="0.25">
      <c r="A9" s="17" t="s">
        <v>22</v>
      </c>
      <c r="B9" s="17" t="s">
        <v>32</v>
      </c>
      <c r="C9" s="17">
        <v>8803405767</v>
      </c>
      <c r="D9" s="17">
        <v>8907361302</v>
      </c>
      <c r="E9" s="17">
        <v>3521101510</v>
      </c>
      <c r="F9" s="17">
        <v>58</v>
      </c>
      <c r="G9" s="17" t="s">
        <v>38</v>
      </c>
      <c r="H9" s="17" t="s">
        <v>28</v>
      </c>
      <c r="I9" s="17">
        <v>44</v>
      </c>
      <c r="J9" s="17">
        <v>0</v>
      </c>
      <c r="K9" s="17" t="s">
        <v>39</v>
      </c>
      <c r="L9" s="17"/>
      <c r="M9" s="17" t="s">
        <v>255</v>
      </c>
      <c r="N9" s="17">
        <v>0</v>
      </c>
      <c r="O9" s="17">
        <v>0</v>
      </c>
      <c r="P9" s="17">
        <v>0</v>
      </c>
      <c r="Q9" s="17" t="s">
        <v>182</v>
      </c>
      <c r="R9" s="17">
        <v>2.5</v>
      </c>
      <c r="S9" s="17">
        <v>553</v>
      </c>
      <c r="T9" s="18" t="s">
        <v>47</v>
      </c>
      <c r="U9" s="18" t="s">
        <v>47</v>
      </c>
      <c r="V9" s="17">
        <v>0</v>
      </c>
      <c r="W9" s="17">
        <v>48</v>
      </c>
      <c r="X9" s="20">
        <v>859.51699999999994</v>
      </c>
      <c r="Y9" s="17"/>
    </row>
    <row r="10" spans="1:25" x14ac:dyDescent="0.25">
      <c r="A10" s="17" t="s">
        <v>22</v>
      </c>
      <c r="B10" s="17" t="s">
        <v>32</v>
      </c>
      <c r="C10" s="17">
        <v>8803405767</v>
      </c>
      <c r="D10" s="17">
        <v>8907361302</v>
      </c>
      <c r="E10" s="17">
        <v>3521101511</v>
      </c>
      <c r="F10" s="17">
        <v>58</v>
      </c>
      <c r="G10" s="17" t="s">
        <v>38</v>
      </c>
      <c r="H10" s="17" t="s">
        <v>28</v>
      </c>
      <c r="I10" s="17">
        <v>2</v>
      </c>
      <c r="J10" s="17">
        <v>0</v>
      </c>
      <c r="K10" s="17" t="s">
        <v>39</v>
      </c>
      <c r="L10" s="17"/>
      <c r="M10" s="17" t="s">
        <v>255</v>
      </c>
      <c r="N10" s="17">
        <v>0</v>
      </c>
      <c r="O10" s="17">
        <v>0</v>
      </c>
      <c r="P10" s="17">
        <v>0</v>
      </c>
      <c r="Q10" s="17" t="s">
        <v>182</v>
      </c>
      <c r="R10" s="17">
        <v>2.5</v>
      </c>
      <c r="S10" s="17">
        <v>553</v>
      </c>
      <c r="T10" s="18" t="s">
        <v>47</v>
      </c>
      <c r="U10" s="18" t="s">
        <v>47</v>
      </c>
      <c r="V10" s="17">
        <v>0</v>
      </c>
      <c r="W10" s="17">
        <v>2</v>
      </c>
      <c r="X10" s="20">
        <v>10.496</v>
      </c>
      <c r="Y10" s="17"/>
    </row>
    <row r="11" spans="1:25" x14ac:dyDescent="0.25">
      <c r="A11" s="17" t="s">
        <v>22</v>
      </c>
      <c r="B11" s="17" t="s">
        <v>32</v>
      </c>
      <c r="C11" s="17">
        <v>8803405783</v>
      </c>
      <c r="D11" s="17">
        <v>8907361303</v>
      </c>
      <c r="E11" s="17">
        <v>3521101512</v>
      </c>
      <c r="F11" s="17">
        <v>7205</v>
      </c>
      <c r="G11" s="17" t="s">
        <v>40</v>
      </c>
      <c r="H11" s="17" t="s">
        <v>28</v>
      </c>
      <c r="I11" s="17">
        <v>39</v>
      </c>
      <c r="J11" s="17">
        <v>0</v>
      </c>
      <c r="K11" s="17" t="s">
        <v>41</v>
      </c>
      <c r="L11" s="17"/>
      <c r="M11" s="17" t="s">
        <v>255</v>
      </c>
      <c r="N11" s="17">
        <v>0</v>
      </c>
      <c r="O11" s="17">
        <v>0</v>
      </c>
      <c r="P11" s="17">
        <v>0</v>
      </c>
      <c r="Q11" s="17" t="s">
        <v>117</v>
      </c>
      <c r="R11" s="17">
        <v>2.5</v>
      </c>
      <c r="S11" s="17">
        <v>552</v>
      </c>
      <c r="T11" s="18" t="s">
        <v>47</v>
      </c>
      <c r="U11" s="18" t="s">
        <v>47</v>
      </c>
      <c r="V11" s="17">
        <v>0</v>
      </c>
      <c r="W11" s="17">
        <v>49</v>
      </c>
      <c r="X11" s="20">
        <v>831.39800000000002</v>
      </c>
      <c r="Y11" s="17"/>
    </row>
    <row r="12" spans="1:25" hidden="1" x14ac:dyDescent="0.25">
      <c r="A12" s="17" t="s">
        <v>22</v>
      </c>
      <c r="B12" s="17" t="s">
        <v>32</v>
      </c>
      <c r="C12" s="17">
        <v>8803406160</v>
      </c>
      <c r="D12" s="17">
        <v>8907364070</v>
      </c>
      <c r="E12" s="17">
        <v>3521101516</v>
      </c>
      <c r="F12" s="17">
        <v>13124</v>
      </c>
      <c r="G12" s="17" t="s">
        <v>42</v>
      </c>
      <c r="H12" s="17" t="s">
        <v>28</v>
      </c>
      <c r="I12" s="17">
        <v>26</v>
      </c>
      <c r="J12" s="17">
        <v>0</v>
      </c>
      <c r="K12" s="17" t="s">
        <v>43</v>
      </c>
      <c r="L12" s="17"/>
      <c r="M12" s="17" t="s">
        <v>253</v>
      </c>
      <c r="N12" s="17">
        <v>0</v>
      </c>
      <c r="O12" s="17">
        <v>0</v>
      </c>
      <c r="P12" s="17">
        <v>0</v>
      </c>
      <c r="Q12" s="17" t="s">
        <v>120</v>
      </c>
      <c r="R12" s="17">
        <v>2.5</v>
      </c>
      <c r="S12" s="17">
        <v>305</v>
      </c>
      <c r="T12" s="18" t="s">
        <v>51</v>
      </c>
      <c r="U12" s="18" t="s">
        <v>51</v>
      </c>
      <c r="V12" s="17">
        <v>0</v>
      </c>
      <c r="W12" s="17">
        <v>27</v>
      </c>
      <c r="X12" s="20">
        <v>394.755</v>
      </c>
      <c r="Y12" s="17">
        <f>VLOOKUP(F12,'[1]Freight Rate Card Aug-18'!$A$9:$M$117,11,FALSE)</f>
        <v>1.38</v>
      </c>
    </row>
    <row r="13" spans="1:25" hidden="1" x14ac:dyDescent="0.25">
      <c r="A13" s="17" t="s">
        <v>22</v>
      </c>
      <c r="B13" s="17" t="s">
        <v>44</v>
      </c>
      <c r="C13" s="17">
        <v>8803406388</v>
      </c>
      <c r="D13" s="17">
        <v>8907365218</v>
      </c>
      <c r="E13" s="17">
        <v>3521101521</v>
      </c>
      <c r="F13" s="17">
        <v>6480</v>
      </c>
      <c r="G13" s="17" t="s">
        <v>45</v>
      </c>
      <c r="H13" s="17" t="s">
        <v>28</v>
      </c>
      <c r="I13" s="17">
        <v>51</v>
      </c>
      <c r="J13" s="17">
        <v>0</v>
      </c>
      <c r="K13" s="17" t="s">
        <v>46</v>
      </c>
      <c r="L13" s="17"/>
      <c r="M13" s="17" t="s">
        <v>253</v>
      </c>
      <c r="N13" s="17">
        <v>0</v>
      </c>
      <c r="O13" s="17">
        <v>0</v>
      </c>
      <c r="P13" s="17">
        <v>0</v>
      </c>
      <c r="Q13" s="17" t="s">
        <v>121</v>
      </c>
      <c r="R13" s="17">
        <v>2.5</v>
      </c>
      <c r="S13" s="17">
        <v>301</v>
      </c>
      <c r="T13" s="18" t="s">
        <v>47</v>
      </c>
      <c r="U13" s="18" t="s">
        <v>47</v>
      </c>
      <c r="V13" s="17">
        <v>0</v>
      </c>
      <c r="W13" s="17">
        <v>73</v>
      </c>
      <c r="X13" s="20">
        <v>1300.1680000000001</v>
      </c>
      <c r="Y13" s="17">
        <f>VLOOKUP(F13,'[1]Freight Rate Card Aug-18'!$A$9:$M$117,11,FALSE)</f>
        <v>1.3800000000000001</v>
      </c>
    </row>
    <row r="14" spans="1:25" hidden="1" x14ac:dyDescent="0.25">
      <c r="A14" s="17" t="s">
        <v>22</v>
      </c>
      <c r="B14" s="17" t="s">
        <v>47</v>
      </c>
      <c r="C14" s="17">
        <v>8803404215</v>
      </c>
      <c r="D14" s="17">
        <v>8907373175</v>
      </c>
      <c r="E14" s="17">
        <v>3521101537</v>
      </c>
      <c r="F14" s="17">
        <v>4152</v>
      </c>
      <c r="G14" s="17" t="s">
        <v>33</v>
      </c>
      <c r="H14" s="17" t="s">
        <v>34</v>
      </c>
      <c r="I14" s="17">
        <v>400</v>
      </c>
      <c r="J14" s="17">
        <v>0</v>
      </c>
      <c r="K14" s="17" t="s">
        <v>35</v>
      </c>
      <c r="L14" s="17"/>
      <c r="M14" s="17" t="s">
        <v>253</v>
      </c>
      <c r="N14" s="17">
        <v>0</v>
      </c>
      <c r="O14" s="17">
        <v>0</v>
      </c>
      <c r="P14" s="17">
        <v>0</v>
      </c>
      <c r="Q14" s="17" t="s">
        <v>122</v>
      </c>
      <c r="R14" s="17">
        <v>15</v>
      </c>
      <c r="S14" s="17">
        <v>304</v>
      </c>
      <c r="T14" s="18" t="s">
        <v>51</v>
      </c>
      <c r="U14" s="18" t="s">
        <v>51</v>
      </c>
      <c r="V14" s="17">
        <v>0</v>
      </c>
      <c r="W14" s="17">
        <v>400</v>
      </c>
      <c r="X14" s="20">
        <v>7970.4939999999997</v>
      </c>
      <c r="Y14" s="17">
        <f>VLOOKUP(F14,'[1]Freight Rate Card Aug-18'!$A$9:$M$117,11,FALSE)</f>
        <v>1.7600000000000002</v>
      </c>
    </row>
    <row r="15" spans="1:25" hidden="1" x14ac:dyDescent="0.25">
      <c r="A15" s="17" t="s">
        <v>22</v>
      </c>
      <c r="B15" s="17" t="s">
        <v>47</v>
      </c>
      <c r="C15" s="17">
        <v>8803406589</v>
      </c>
      <c r="D15" s="17">
        <v>8907366165</v>
      </c>
      <c r="E15" s="17">
        <v>3521101538</v>
      </c>
      <c r="F15" s="17">
        <v>4152</v>
      </c>
      <c r="G15" s="17" t="s">
        <v>33</v>
      </c>
      <c r="H15" s="17" t="s">
        <v>34</v>
      </c>
      <c r="I15" s="17">
        <v>60</v>
      </c>
      <c r="J15" s="17">
        <v>0</v>
      </c>
      <c r="K15" s="17" t="s">
        <v>35</v>
      </c>
      <c r="L15" s="17"/>
      <c r="M15" s="17" t="s">
        <v>253</v>
      </c>
      <c r="N15" s="17">
        <v>0</v>
      </c>
      <c r="O15" s="17">
        <v>0</v>
      </c>
      <c r="P15" s="17">
        <v>0</v>
      </c>
      <c r="Q15" s="17" t="s">
        <v>183</v>
      </c>
      <c r="R15" s="17">
        <v>2.5</v>
      </c>
      <c r="S15" s="17">
        <v>303</v>
      </c>
      <c r="T15" s="18" t="s">
        <v>51</v>
      </c>
      <c r="U15" s="18" t="s">
        <v>51</v>
      </c>
      <c r="V15" s="17">
        <v>0</v>
      </c>
      <c r="W15" s="17">
        <v>66</v>
      </c>
      <c r="X15" s="20">
        <v>1316.0070000000001</v>
      </c>
      <c r="Y15" s="17">
        <f>VLOOKUP(F15,'[1]Freight Rate Card Aug-18'!$A$9:$M$117,11,FALSE)</f>
        <v>1.7600000000000002</v>
      </c>
    </row>
    <row r="16" spans="1:25" x14ac:dyDescent="0.25">
      <c r="A16" s="17" t="s">
        <v>22</v>
      </c>
      <c r="B16" s="17" t="s">
        <v>47</v>
      </c>
      <c r="C16" s="17">
        <v>8803407253</v>
      </c>
      <c r="D16" s="17">
        <v>8907370095</v>
      </c>
      <c r="E16" s="17">
        <v>3521101531</v>
      </c>
      <c r="F16" s="17">
        <v>71</v>
      </c>
      <c r="G16" s="17" t="s">
        <v>48</v>
      </c>
      <c r="H16" s="17" t="s">
        <v>28</v>
      </c>
      <c r="I16" s="17">
        <v>68</v>
      </c>
      <c r="J16" s="17">
        <v>0</v>
      </c>
      <c r="K16" s="17" t="s">
        <v>49</v>
      </c>
      <c r="L16" s="17"/>
      <c r="M16" s="17" t="s">
        <v>255</v>
      </c>
      <c r="N16" s="17">
        <v>0</v>
      </c>
      <c r="O16" s="17">
        <v>0</v>
      </c>
      <c r="P16" s="17">
        <v>0</v>
      </c>
      <c r="Q16" s="17" t="s">
        <v>118</v>
      </c>
      <c r="R16" s="17">
        <v>2.5</v>
      </c>
      <c r="S16" s="17">
        <v>555</v>
      </c>
      <c r="T16" s="18" t="s">
        <v>54</v>
      </c>
      <c r="U16" s="18" t="s">
        <v>54</v>
      </c>
      <c r="V16" s="17">
        <v>0</v>
      </c>
      <c r="W16" s="17">
        <v>70</v>
      </c>
      <c r="X16" s="20">
        <v>760.19400000000007</v>
      </c>
      <c r="Y16" s="17"/>
    </row>
    <row r="17" spans="1:25" hidden="1" x14ac:dyDescent="0.25">
      <c r="A17" s="17" t="s">
        <v>22</v>
      </c>
      <c r="B17" s="17" t="s">
        <v>47</v>
      </c>
      <c r="C17" s="17">
        <v>8803407285</v>
      </c>
      <c r="D17" s="17">
        <v>8907370106</v>
      </c>
      <c r="E17" s="17">
        <v>3521101530</v>
      </c>
      <c r="F17" s="17">
        <v>9326</v>
      </c>
      <c r="G17" s="17" t="s">
        <v>24</v>
      </c>
      <c r="H17" s="17" t="s">
        <v>25</v>
      </c>
      <c r="I17" s="17">
        <v>0</v>
      </c>
      <c r="J17" s="17">
        <v>0</v>
      </c>
      <c r="K17" s="17" t="s">
        <v>26</v>
      </c>
      <c r="L17" s="17"/>
      <c r="M17" s="17" t="s">
        <v>253</v>
      </c>
      <c r="N17" s="17">
        <v>0</v>
      </c>
      <c r="O17" s="17">
        <v>0</v>
      </c>
      <c r="P17" s="17">
        <v>0</v>
      </c>
      <c r="Q17" s="17" t="s">
        <v>115</v>
      </c>
      <c r="R17" s="17">
        <v>2.5</v>
      </c>
      <c r="S17" s="17">
        <v>312</v>
      </c>
      <c r="T17" s="18" t="s">
        <v>73</v>
      </c>
      <c r="U17" s="18" t="s">
        <v>73</v>
      </c>
      <c r="V17" s="17">
        <v>0</v>
      </c>
      <c r="W17" s="17">
        <v>100</v>
      </c>
      <c r="X17" s="20">
        <v>194.39999999999998</v>
      </c>
      <c r="Y17" s="17">
        <f>VLOOKUP(F17,'[1]Freight Rate Card Aug-18'!$A$9:$M$117,11,FALSE)</f>
        <v>1.06</v>
      </c>
    </row>
    <row r="18" spans="1:25" hidden="1" x14ac:dyDescent="0.25">
      <c r="A18" s="17" t="s">
        <v>22</v>
      </c>
      <c r="B18" s="17" t="s">
        <v>47</v>
      </c>
      <c r="C18" s="17">
        <v>8803407561</v>
      </c>
      <c r="D18" s="17">
        <v>8907371990</v>
      </c>
      <c r="E18" s="17">
        <v>3521101536</v>
      </c>
      <c r="F18" s="17">
        <v>10832</v>
      </c>
      <c r="G18" s="17" t="s">
        <v>50</v>
      </c>
      <c r="H18" s="17" t="s">
        <v>28</v>
      </c>
      <c r="I18" s="17">
        <v>28</v>
      </c>
      <c r="J18" s="17">
        <v>0</v>
      </c>
      <c r="K18" s="17" t="s">
        <v>46</v>
      </c>
      <c r="L18" s="17"/>
      <c r="M18" s="17" t="s">
        <v>253</v>
      </c>
      <c r="N18" s="17">
        <v>0</v>
      </c>
      <c r="O18" s="17">
        <v>0</v>
      </c>
      <c r="P18" s="17">
        <v>0</v>
      </c>
      <c r="Q18" s="17" t="s">
        <v>184</v>
      </c>
      <c r="R18" s="17">
        <v>2.5</v>
      </c>
      <c r="S18" s="17">
        <v>302</v>
      </c>
      <c r="T18" s="18" t="s">
        <v>51</v>
      </c>
      <c r="U18" s="18" t="s">
        <v>51</v>
      </c>
      <c r="V18" s="17">
        <v>0</v>
      </c>
      <c r="W18" s="17">
        <v>37</v>
      </c>
      <c r="X18" s="20">
        <v>430.80600000000004</v>
      </c>
      <c r="Y18" s="17">
        <f>VLOOKUP(F18,'[1]Freight Rate Card Aug-18'!$A$9:$M$117,11,FALSE)</f>
        <v>1.3800000000000001</v>
      </c>
    </row>
    <row r="19" spans="1:25" hidden="1" x14ac:dyDescent="0.25">
      <c r="A19" s="17" t="s">
        <v>22</v>
      </c>
      <c r="B19" s="17" t="s">
        <v>51</v>
      </c>
      <c r="C19" s="17">
        <v>8803405243</v>
      </c>
      <c r="D19" s="17">
        <v>8907358052</v>
      </c>
      <c r="E19" s="17">
        <v>3521101545</v>
      </c>
      <c r="F19" s="17">
        <v>9646</v>
      </c>
      <c r="G19" s="17" t="s">
        <v>52</v>
      </c>
      <c r="H19" s="17" t="s">
        <v>53</v>
      </c>
      <c r="I19" s="17">
        <v>224</v>
      </c>
      <c r="J19" s="17">
        <v>0</v>
      </c>
      <c r="K19" s="17" t="s">
        <v>46</v>
      </c>
      <c r="L19" s="17"/>
      <c r="M19" s="17" t="s">
        <v>253</v>
      </c>
      <c r="N19" s="17">
        <v>0</v>
      </c>
      <c r="O19" s="17">
        <v>0</v>
      </c>
      <c r="P19" s="17">
        <v>0</v>
      </c>
      <c r="Q19" s="17" t="s">
        <v>124</v>
      </c>
      <c r="R19" s="17">
        <v>15</v>
      </c>
      <c r="S19" s="17">
        <v>307</v>
      </c>
      <c r="T19" s="18" t="s">
        <v>54</v>
      </c>
      <c r="U19" s="18" t="s">
        <v>54</v>
      </c>
      <c r="V19" s="17">
        <v>0</v>
      </c>
      <c r="W19" s="17">
        <v>233</v>
      </c>
      <c r="X19" s="20">
        <v>3397.5640000000003</v>
      </c>
      <c r="Y19" s="17">
        <f>VLOOKUP(F19,'[1]Freight Rate Card Aug-18'!$A$9:$M$117,11,FALSE)</f>
        <v>1.4300000000000002</v>
      </c>
    </row>
    <row r="20" spans="1:25" hidden="1" x14ac:dyDescent="0.25">
      <c r="A20" s="17" t="s">
        <v>22</v>
      </c>
      <c r="B20" s="17" t="s">
        <v>51</v>
      </c>
      <c r="C20" s="17">
        <v>8803405637</v>
      </c>
      <c r="D20" s="17">
        <v>8907359650</v>
      </c>
      <c r="E20" s="17">
        <v>3521101543</v>
      </c>
      <c r="F20" s="17">
        <v>9646</v>
      </c>
      <c r="G20" s="17" t="s">
        <v>52</v>
      </c>
      <c r="H20" s="17" t="s">
        <v>53</v>
      </c>
      <c r="I20" s="17">
        <v>113</v>
      </c>
      <c r="J20" s="17">
        <v>0</v>
      </c>
      <c r="K20" s="17" t="s">
        <v>46</v>
      </c>
      <c r="L20" s="17"/>
      <c r="M20" s="17" t="s">
        <v>253</v>
      </c>
      <c r="N20" s="17">
        <v>0</v>
      </c>
      <c r="O20" s="17">
        <v>0</v>
      </c>
      <c r="P20" s="17">
        <v>0</v>
      </c>
      <c r="Q20" s="17" t="s">
        <v>124</v>
      </c>
      <c r="R20" s="17">
        <v>15</v>
      </c>
      <c r="S20" s="17">
        <v>307</v>
      </c>
      <c r="T20" s="18" t="s">
        <v>54</v>
      </c>
      <c r="U20" s="18" t="s">
        <v>54</v>
      </c>
      <c r="V20" s="17">
        <v>0</v>
      </c>
      <c r="W20" s="17">
        <v>133</v>
      </c>
      <c r="X20" s="20">
        <v>2594.4719999999998</v>
      </c>
      <c r="Y20" s="17">
        <f>VLOOKUP(F20,'[1]Freight Rate Card Aug-18'!$A$9:$M$117,11,FALSE)</f>
        <v>1.4300000000000002</v>
      </c>
    </row>
    <row r="21" spans="1:25" hidden="1" x14ac:dyDescent="0.25">
      <c r="A21" s="17" t="s">
        <v>22</v>
      </c>
      <c r="B21" s="17" t="s">
        <v>51</v>
      </c>
      <c r="C21" s="17">
        <v>8803405637</v>
      </c>
      <c r="D21" s="17">
        <v>8907360206</v>
      </c>
      <c r="E21" s="17">
        <v>3521101544</v>
      </c>
      <c r="F21" s="17">
        <v>9646</v>
      </c>
      <c r="G21" s="17" t="s">
        <v>52</v>
      </c>
      <c r="H21" s="17" t="s">
        <v>53</v>
      </c>
      <c r="I21" s="17">
        <v>1</v>
      </c>
      <c r="J21" s="17">
        <v>0</v>
      </c>
      <c r="K21" s="17" t="s">
        <v>46</v>
      </c>
      <c r="L21" s="17"/>
      <c r="M21" s="17" t="s">
        <v>253</v>
      </c>
      <c r="N21" s="17">
        <v>0</v>
      </c>
      <c r="O21" s="17">
        <v>0</v>
      </c>
      <c r="P21" s="17">
        <v>0</v>
      </c>
      <c r="Q21" s="17" t="s">
        <v>124</v>
      </c>
      <c r="R21" s="17">
        <v>15</v>
      </c>
      <c r="S21" s="17">
        <v>307</v>
      </c>
      <c r="T21" s="18" t="s">
        <v>54</v>
      </c>
      <c r="U21" s="18" t="s">
        <v>54</v>
      </c>
      <c r="V21" s="17">
        <v>0</v>
      </c>
      <c r="W21" s="17">
        <v>2</v>
      </c>
      <c r="X21" s="20">
        <v>35.760000000000005</v>
      </c>
      <c r="Y21" s="17">
        <f>VLOOKUP(F21,'[1]Freight Rate Card Aug-18'!$A$9:$M$117,11,FALSE)</f>
        <v>1.4300000000000002</v>
      </c>
    </row>
    <row r="22" spans="1:25" hidden="1" x14ac:dyDescent="0.25">
      <c r="A22" s="17" t="s">
        <v>22</v>
      </c>
      <c r="B22" s="17" t="s">
        <v>51</v>
      </c>
      <c r="C22" s="17">
        <v>8803407679</v>
      </c>
      <c r="D22" s="17">
        <v>8907372889</v>
      </c>
      <c r="E22" s="17">
        <v>3521101552</v>
      </c>
      <c r="F22" s="17">
        <v>9646</v>
      </c>
      <c r="G22" s="17" t="s">
        <v>52</v>
      </c>
      <c r="H22" s="17" t="s">
        <v>53</v>
      </c>
      <c r="I22" s="17">
        <v>56</v>
      </c>
      <c r="J22" s="17">
        <v>0</v>
      </c>
      <c r="K22" s="17" t="s">
        <v>46</v>
      </c>
      <c r="L22" s="17"/>
      <c r="M22" s="17" t="s">
        <v>253</v>
      </c>
      <c r="N22" s="17">
        <v>0</v>
      </c>
      <c r="O22" s="17">
        <v>0</v>
      </c>
      <c r="P22" s="17">
        <v>0</v>
      </c>
      <c r="Q22" s="17" t="s">
        <v>124</v>
      </c>
      <c r="R22" s="17">
        <v>15</v>
      </c>
      <c r="S22" s="17">
        <v>307</v>
      </c>
      <c r="T22" s="18" t="s">
        <v>54</v>
      </c>
      <c r="U22" s="18" t="s">
        <v>54</v>
      </c>
      <c r="V22" s="17">
        <v>0</v>
      </c>
      <c r="W22" s="17">
        <v>65</v>
      </c>
      <c r="X22" s="20">
        <v>1255.3280000000002</v>
      </c>
      <c r="Y22" s="17">
        <f>VLOOKUP(F22,'[1]Freight Rate Card Aug-18'!$A$9:$M$117,11,FALSE)</f>
        <v>1.4300000000000002</v>
      </c>
    </row>
    <row r="23" spans="1:25" x14ac:dyDescent="0.25">
      <c r="A23" s="17" t="s">
        <v>22</v>
      </c>
      <c r="B23" s="17" t="s">
        <v>51</v>
      </c>
      <c r="C23" s="17">
        <v>8803408254</v>
      </c>
      <c r="D23" s="17">
        <v>8907374161</v>
      </c>
      <c r="E23" s="17">
        <v>3521101547</v>
      </c>
      <c r="F23" s="17">
        <v>58</v>
      </c>
      <c r="G23" s="17" t="s">
        <v>38</v>
      </c>
      <c r="H23" s="17" t="s">
        <v>28</v>
      </c>
      <c r="I23" s="17">
        <v>69</v>
      </c>
      <c r="J23" s="17">
        <v>0</v>
      </c>
      <c r="K23" s="17" t="s">
        <v>39</v>
      </c>
      <c r="L23" s="17"/>
      <c r="M23" s="17" t="s">
        <v>255</v>
      </c>
      <c r="N23" s="17">
        <v>0</v>
      </c>
      <c r="O23" s="17">
        <v>0</v>
      </c>
      <c r="P23" s="17">
        <v>0</v>
      </c>
      <c r="Q23" s="17" t="s">
        <v>125</v>
      </c>
      <c r="R23" s="17">
        <v>2.5</v>
      </c>
      <c r="S23" s="17">
        <v>556</v>
      </c>
      <c r="T23" s="18" t="s">
        <v>73</v>
      </c>
      <c r="U23" s="18" t="s">
        <v>73</v>
      </c>
      <c r="V23" s="17">
        <v>0</v>
      </c>
      <c r="W23" s="17">
        <v>75</v>
      </c>
      <c r="X23" s="20">
        <v>900.75800000000015</v>
      </c>
      <c r="Y23" s="17"/>
    </row>
    <row r="24" spans="1:25" hidden="1" x14ac:dyDescent="0.25">
      <c r="A24" s="17" t="s">
        <v>22</v>
      </c>
      <c r="B24" s="17" t="s">
        <v>51</v>
      </c>
      <c r="C24" s="17">
        <v>8803408264</v>
      </c>
      <c r="D24" s="17">
        <v>8907374170</v>
      </c>
      <c r="E24" s="17">
        <v>3521101541</v>
      </c>
      <c r="F24" s="17">
        <v>6480</v>
      </c>
      <c r="G24" s="17" t="s">
        <v>45</v>
      </c>
      <c r="H24" s="17" t="s">
        <v>28</v>
      </c>
      <c r="I24" s="17">
        <v>53</v>
      </c>
      <c r="J24" s="17">
        <v>0</v>
      </c>
      <c r="K24" s="17" t="s">
        <v>46</v>
      </c>
      <c r="L24" s="17"/>
      <c r="M24" s="17" t="s">
        <v>253</v>
      </c>
      <c r="N24" s="17">
        <v>0</v>
      </c>
      <c r="O24" s="17">
        <v>0</v>
      </c>
      <c r="P24" s="17">
        <v>0</v>
      </c>
      <c r="Q24" s="17" t="s">
        <v>115</v>
      </c>
      <c r="R24" s="17">
        <v>2.5</v>
      </c>
      <c r="S24" s="17">
        <v>310</v>
      </c>
      <c r="T24" s="18" t="s">
        <v>54</v>
      </c>
      <c r="U24" s="18" t="s">
        <v>54</v>
      </c>
      <c r="V24" s="17">
        <v>0</v>
      </c>
      <c r="W24" s="17">
        <v>61</v>
      </c>
      <c r="X24" s="20">
        <v>846.2700000000001</v>
      </c>
      <c r="Y24" s="17">
        <f>VLOOKUP(F24,'[1]Freight Rate Card Aug-18'!$A$9:$M$117,11,FALSE)</f>
        <v>1.3800000000000001</v>
      </c>
    </row>
    <row r="25" spans="1:25" hidden="1" x14ac:dyDescent="0.25">
      <c r="A25" s="17" t="s">
        <v>22</v>
      </c>
      <c r="B25" s="17" t="s">
        <v>51</v>
      </c>
      <c r="C25" s="17">
        <v>8803408404</v>
      </c>
      <c r="D25" s="17">
        <v>8907374456</v>
      </c>
      <c r="E25" s="17">
        <v>3521101542</v>
      </c>
      <c r="F25" s="17">
        <v>4536</v>
      </c>
      <c r="G25" s="17" t="s">
        <v>27</v>
      </c>
      <c r="H25" s="17" t="s">
        <v>28</v>
      </c>
      <c r="I25" s="17">
        <v>62</v>
      </c>
      <c r="J25" s="17">
        <v>0</v>
      </c>
      <c r="K25" s="17" t="s">
        <v>29</v>
      </c>
      <c r="L25" s="17"/>
      <c r="M25" s="17" t="s">
        <v>253</v>
      </c>
      <c r="N25" s="17">
        <v>0</v>
      </c>
      <c r="O25" s="17">
        <v>0</v>
      </c>
      <c r="P25" s="17">
        <v>0</v>
      </c>
      <c r="Q25" s="17" t="s">
        <v>126</v>
      </c>
      <c r="R25" s="17">
        <v>15</v>
      </c>
      <c r="S25" s="17">
        <v>308</v>
      </c>
      <c r="T25" s="18" t="s">
        <v>73</v>
      </c>
      <c r="U25" s="18" t="s">
        <v>73</v>
      </c>
      <c r="V25" s="17">
        <v>0</v>
      </c>
      <c r="W25" s="17">
        <v>68</v>
      </c>
      <c r="X25" s="20">
        <v>1364.8879999999999</v>
      </c>
      <c r="Y25" s="17">
        <f>VLOOKUP(F25,'[1]Freight Rate Card Aug-18'!$A$9:$M$117,11,FALSE)</f>
        <v>2.5499999999999998</v>
      </c>
    </row>
    <row r="26" spans="1:25" hidden="1" x14ac:dyDescent="0.25">
      <c r="A26" s="17" t="s">
        <v>22</v>
      </c>
      <c r="B26" s="17" t="s">
        <v>51</v>
      </c>
      <c r="C26" s="17">
        <v>8803408577</v>
      </c>
      <c r="D26" s="17">
        <v>8907374931</v>
      </c>
      <c r="E26" s="17">
        <v>3521101550</v>
      </c>
      <c r="F26" s="17">
        <v>13124</v>
      </c>
      <c r="G26" s="17" t="s">
        <v>42</v>
      </c>
      <c r="H26" s="17" t="s">
        <v>28</v>
      </c>
      <c r="I26" s="17">
        <v>23</v>
      </c>
      <c r="J26" s="17">
        <v>0</v>
      </c>
      <c r="K26" s="17" t="s">
        <v>43</v>
      </c>
      <c r="L26" s="17"/>
      <c r="M26" s="17" t="s">
        <v>253</v>
      </c>
      <c r="N26" s="17">
        <v>0</v>
      </c>
      <c r="O26" s="17">
        <v>0</v>
      </c>
      <c r="P26" s="17">
        <v>0</v>
      </c>
      <c r="Q26" s="17" t="s">
        <v>127</v>
      </c>
      <c r="R26" s="17">
        <v>2.5</v>
      </c>
      <c r="S26" s="17">
        <v>309</v>
      </c>
      <c r="T26" s="18" t="s">
        <v>54</v>
      </c>
      <c r="U26" s="18" t="s">
        <v>54</v>
      </c>
      <c r="V26" s="17">
        <v>0</v>
      </c>
      <c r="W26" s="17">
        <v>24</v>
      </c>
      <c r="X26" s="20">
        <v>435.029</v>
      </c>
      <c r="Y26" s="17">
        <f>VLOOKUP(F26,'[1]Freight Rate Card Aug-18'!$A$9:$M$117,11,FALSE)</f>
        <v>1.38</v>
      </c>
    </row>
    <row r="27" spans="1:25" x14ac:dyDescent="0.25">
      <c r="A27" s="17" t="s">
        <v>22</v>
      </c>
      <c r="B27" s="17" t="s">
        <v>51</v>
      </c>
      <c r="C27" s="17">
        <v>8803408622</v>
      </c>
      <c r="D27" s="17">
        <v>8907374800</v>
      </c>
      <c r="E27" s="17">
        <v>3521101548</v>
      </c>
      <c r="F27" s="17">
        <v>58</v>
      </c>
      <c r="G27" s="17" t="s">
        <v>38</v>
      </c>
      <c r="H27" s="17" t="s">
        <v>28</v>
      </c>
      <c r="I27" s="17">
        <v>6</v>
      </c>
      <c r="J27" s="17">
        <v>0</v>
      </c>
      <c r="K27" s="17" t="s">
        <v>39</v>
      </c>
      <c r="L27" s="17"/>
      <c r="M27" s="17" t="s">
        <v>255</v>
      </c>
      <c r="N27" s="17">
        <v>0</v>
      </c>
      <c r="O27" s="17">
        <v>0</v>
      </c>
      <c r="P27" s="17">
        <v>0</v>
      </c>
      <c r="Q27" s="17" t="s">
        <v>125</v>
      </c>
      <c r="R27" s="17">
        <v>2.5</v>
      </c>
      <c r="S27" s="17">
        <v>556</v>
      </c>
      <c r="T27" s="18" t="s">
        <v>73</v>
      </c>
      <c r="U27" s="18" t="s">
        <v>73</v>
      </c>
      <c r="V27" s="17">
        <v>0</v>
      </c>
      <c r="W27" s="17">
        <v>6</v>
      </c>
      <c r="X27" s="20">
        <v>109.27800000000001</v>
      </c>
      <c r="Y27" s="17"/>
    </row>
    <row r="28" spans="1:25" hidden="1" x14ac:dyDescent="0.25">
      <c r="A28" s="17" t="s">
        <v>22</v>
      </c>
      <c r="B28" s="17" t="s">
        <v>51</v>
      </c>
      <c r="C28" s="17">
        <v>8803408624</v>
      </c>
      <c r="D28" s="17">
        <v>8907374802</v>
      </c>
      <c r="E28" s="17">
        <v>3521101546</v>
      </c>
      <c r="F28" s="17">
        <v>6480</v>
      </c>
      <c r="G28" s="17" t="s">
        <v>45</v>
      </c>
      <c r="H28" s="17" t="s">
        <v>28</v>
      </c>
      <c r="I28" s="17">
        <v>45</v>
      </c>
      <c r="J28" s="17">
        <v>0</v>
      </c>
      <c r="K28" s="17" t="s">
        <v>46</v>
      </c>
      <c r="L28" s="17"/>
      <c r="M28" s="17" t="s">
        <v>253</v>
      </c>
      <c r="N28" s="17">
        <v>0</v>
      </c>
      <c r="O28" s="17">
        <v>0</v>
      </c>
      <c r="P28" s="17">
        <v>0</v>
      </c>
      <c r="Q28" s="17" t="s">
        <v>115</v>
      </c>
      <c r="R28" s="17">
        <v>2.5</v>
      </c>
      <c r="S28" s="17">
        <v>310</v>
      </c>
      <c r="T28" s="18" t="s">
        <v>54</v>
      </c>
      <c r="U28" s="18" t="s">
        <v>54</v>
      </c>
      <c r="V28" s="17">
        <v>0</v>
      </c>
      <c r="W28" s="17">
        <v>48</v>
      </c>
      <c r="X28" s="20">
        <v>952.91400000000021</v>
      </c>
      <c r="Y28" s="17">
        <f>VLOOKUP(F28,'[1]Freight Rate Card Aug-18'!$A$9:$M$117,11,FALSE)</f>
        <v>1.3800000000000001</v>
      </c>
    </row>
    <row r="29" spans="1:25" x14ac:dyDescent="0.25">
      <c r="A29" s="17" t="s">
        <v>22</v>
      </c>
      <c r="B29" s="17" t="s">
        <v>51</v>
      </c>
      <c r="C29" s="17">
        <v>8803408733</v>
      </c>
      <c r="D29" s="17">
        <v>8907375250</v>
      </c>
      <c r="E29" s="17">
        <v>3521101553</v>
      </c>
      <c r="F29" s="17">
        <v>58</v>
      </c>
      <c r="G29" s="17" t="s">
        <v>38</v>
      </c>
      <c r="H29" s="17" t="s">
        <v>28</v>
      </c>
      <c r="I29" s="17">
        <v>20</v>
      </c>
      <c r="J29" s="17">
        <v>0</v>
      </c>
      <c r="K29" s="17" t="s">
        <v>39</v>
      </c>
      <c r="L29" s="17"/>
      <c r="M29" s="17" t="s">
        <v>255</v>
      </c>
      <c r="N29" s="17">
        <v>0</v>
      </c>
      <c r="O29" s="17">
        <v>0</v>
      </c>
      <c r="P29" s="17">
        <v>0</v>
      </c>
      <c r="Q29" s="17" t="s">
        <v>118</v>
      </c>
      <c r="R29" s="17">
        <v>2.5</v>
      </c>
      <c r="S29" s="17">
        <v>557</v>
      </c>
      <c r="T29" s="18" t="s">
        <v>78</v>
      </c>
      <c r="U29" s="18" t="s">
        <v>78</v>
      </c>
      <c r="V29" s="17">
        <v>0</v>
      </c>
      <c r="W29" s="17">
        <v>20</v>
      </c>
      <c r="X29" s="20">
        <v>144</v>
      </c>
      <c r="Y29" s="17"/>
    </row>
    <row r="30" spans="1:25" hidden="1" x14ac:dyDescent="0.25">
      <c r="A30" s="17" t="s">
        <v>22</v>
      </c>
      <c r="B30" s="17" t="s">
        <v>51</v>
      </c>
      <c r="C30" s="17">
        <v>8803408735</v>
      </c>
      <c r="D30" s="17">
        <v>8907375252</v>
      </c>
      <c r="E30" s="17">
        <v>3521101554</v>
      </c>
      <c r="F30" s="17">
        <v>6480</v>
      </c>
      <c r="G30" s="17" t="s">
        <v>45</v>
      </c>
      <c r="H30" s="17" t="s">
        <v>28</v>
      </c>
      <c r="I30" s="17">
        <v>3</v>
      </c>
      <c r="J30" s="17">
        <v>0</v>
      </c>
      <c r="K30" s="17" t="s">
        <v>46</v>
      </c>
      <c r="L30" s="17"/>
      <c r="M30" s="17" t="s">
        <v>253</v>
      </c>
      <c r="N30" s="17">
        <v>0</v>
      </c>
      <c r="O30" s="17">
        <v>0</v>
      </c>
      <c r="P30" s="17">
        <v>0</v>
      </c>
      <c r="Q30" s="17" t="s">
        <v>115</v>
      </c>
      <c r="R30" s="17">
        <v>2.5</v>
      </c>
      <c r="S30" s="17">
        <v>310</v>
      </c>
      <c r="T30" s="18" t="s">
        <v>54</v>
      </c>
      <c r="U30" s="18" t="s">
        <v>54</v>
      </c>
      <c r="V30" s="17">
        <v>0</v>
      </c>
      <c r="W30" s="17">
        <v>3</v>
      </c>
      <c r="X30" s="20">
        <v>4.117</v>
      </c>
      <c r="Y30" s="17">
        <f>VLOOKUP(F30,'[1]Freight Rate Card Aug-18'!$A$9:$M$117,11,FALSE)</f>
        <v>1.3800000000000001</v>
      </c>
    </row>
    <row r="31" spans="1:25" x14ac:dyDescent="0.25">
      <c r="A31" s="17" t="s">
        <v>22</v>
      </c>
      <c r="B31" s="17" t="s">
        <v>54</v>
      </c>
      <c r="C31" s="17">
        <v>8803408728</v>
      </c>
      <c r="D31" s="17">
        <v>8907375245</v>
      </c>
      <c r="E31" s="17">
        <v>3521101574</v>
      </c>
      <c r="F31" s="17">
        <v>6686</v>
      </c>
      <c r="G31" s="17" t="s">
        <v>55</v>
      </c>
      <c r="H31" s="17" t="s">
        <v>25</v>
      </c>
      <c r="I31" s="17">
        <v>5</v>
      </c>
      <c r="J31" s="17">
        <v>0</v>
      </c>
      <c r="K31" s="17" t="s">
        <v>56</v>
      </c>
      <c r="L31" s="17"/>
      <c r="M31" s="17" t="s">
        <v>255</v>
      </c>
      <c r="N31" s="17">
        <v>0</v>
      </c>
      <c r="O31" s="17">
        <v>0</v>
      </c>
      <c r="P31" s="17">
        <v>0</v>
      </c>
      <c r="Q31" s="17" t="s">
        <v>181</v>
      </c>
      <c r="R31" s="17">
        <v>2.5</v>
      </c>
      <c r="S31" s="17">
        <v>565</v>
      </c>
      <c r="T31" s="18" t="s">
        <v>89</v>
      </c>
      <c r="U31" s="18" t="s">
        <v>89</v>
      </c>
      <c r="V31" s="17">
        <v>0</v>
      </c>
      <c r="W31" s="17">
        <v>5</v>
      </c>
      <c r="X31" s="20">
        <v>36</v>
      </c>
      <c r="Y31" s="17"/>
    </row>
    <row r="32" spans="1:25" x14ac:dyDescent="0.25">
      <c r="A32" s="17" t="s">
        <v>22</v>
      </c>
      <c r="B32" s="17" t="s">
        <v>54</v>
      </c>
      <c r="C32" s="17">
        <v>8803408729</v>
      </c>
      <c r="D32" s="17">
        <v>8907375246</v>
      </c>
      <c r="E32" s="17">
        <v>3521101568</v>
      </c>
      <c r="F32" s="17">
        <v>9356</v>
      </c>
      <c r="G32" s="17" t="s">
        <v>57</v>
      </c>
      <c r="H32" s="17" t="s">
        <v>28</v>
      </c>
      <c r="I32" s="17">
        <v>3</v>
      </c>
      <c r="J32" s="17">
        <v>0</v>
      </c>
      <c r="K32" s="17" t="s">
        <v>58</v>
      </c>
      <c r="L32" s="17"/>
      <c r="M32" s="17" t="s">
        <v>255</v>
      </c>
      <c r="N32" s="17">
        <v>0</v>
      </c>
      <c r="O32" s="17">
        <v>0</v>
      </c>
      <c r="P32" s="17">
        <v>0</v>
      </c>
      <c r="Q32" s="17" t="s">
        <v>182</v>
      </c>
      <c r="R32" s="17">
        <v>2.5</v>
      </c>
      <c r="S32" s="17">
        <v>566</v>
      </c>
      <c r="T32" s="18" t="s">
        <v>78</v>
      </c>
      <c r="U32" s="18" t="s">
        <v>78</v>
      </c>
      <c r="V32" s="17">
        <v>0</v>
      </c>
      <c r="W32" s="17">
        <v>3</v>
      </c>
      <c r="X32" s="20">
        <v>21.6</v>
      </c>
      <c r="Y32" s="17"/>
    </row>
    <row r="33" spans="1:25" x14ac:dyDescent="0.25">
      <c r="A33" s="17" t="s">
        <v>22</v>
      </c>
      <c r="B33" s="17" t="s">
        <v>54</v>
      </c>
      <c r="C33" s="17">
        <v>8803408730</v>
      </c>
      <c r="D33" s="17">
        <v>8907375247</v>
      </c>
      <c r="E33" s="17">
        <v>3521101571</v>
      </c>
      <c r="F33" s="17">
        <v>9933</v>
      </c>
      <c r="G33" s="17" t="s">
        <v>59</v>
      </c>
      <c r="H33" s="17" t="s">
        <v>25</v>
      </c>
      <c r="I33" s="17">
        <v>5</v>
      </c>
      <c r="J33" s="17">
        <v>0</v>
      </c>
      <c r="K33" s="17" t="s">
        <v>60</v>
      </c>
      <c r="L33" s="17"/>
      <c r="M33" s="17" t="s">
        <v>255</v>
      </c>
      <c r="N33" s="17">
        <v>0</v>
      </c>
      <c r="O33" s="17">
        <v>0</v>
      </c>
      <c r="P33" s="17">
        <v>0</v>
      </c>
      <c r="Q33" s="17" t="s">
        <v>185</v>
      </c>
      <c r="R33" s="17">
        <v>2.5</v>
      </c>
      <c r="S33" s="17">
        <v>560</v>
      </c>
      <c r="T33" s="18" t="s">
        <v>78</v>
      </c>
      <c r="U33" s="18" t="s">
        <v>78</v>
      </c>
      <c r="V33" s="17">
        <v>0</v>
      </c>
      <c r="W33" s="17">
        <v>5</v>
      </c>
      <c r="X33" s="20">
        <v>36</v>
      </c>
      <c r="Y33" s="17"/>
    </row>
    <row r="34" spans="1:25" x14ac:dyDescent="0.25">
      <c r="A34" s="17" t="s">
        <v>22</v>
      </c>
      <c r="B34" s="17" t="s">
        <v>54</v>
      </c>
      <c r="C34" s="17">
        <v>8803408731</v>
      </c>
      <c r="D34" s="17">
        <v>8907375248</v>
      </c>
      <c r="E34" s="17">
        <v>3521101573</v>
      </c>
      <c r="F34" s="17">
        <v>10122</v>
      </c>
      <c r="G34" s="17" t="s">
        <v>61</v>
      </c>
      <c r="H34" s="17" t="s">
        <v>25</v>
      </c>
      <c r="I34" s="17">
        <v>5</v>
      </c>
      <c r="J34" s="17">
        <v>0</v>
      </c>
      <c r="K34" s="17" t="s">
        <v>62</v>
      </c>
      <c r="L34" s="17"/>
      <c r="M34" s="17" t="s">
        <v>255</v>
      </c>
      <c r="N34" s="17">
        <v>0</v>
      </c>
      <c r="O34" s="17">
        <v>0</v>
      </c>
      <c r="P34" s="17">
        <v>0</v>
      </c>
      <c r="Q34" s="17" t="s">
        <v>189</v>
      </c>
      <c r="R34" s="17">
        <v>2.5</v>
      </c>
      <c r="S34" s="19" t="s">
        <v>256</v>
      </c>
      <c r="T34" s="18" t="s">
        <v>180</v>
      </c>
      <c r="U34" s="18" t="s">
        <v>180</v>
      </c>
      <c r="V34" s="17">
        <v>0</v>
      </c>
      <c r="W34" s="17">
        <v>5</v>
      </c>
      <c r="X34" s="20">
        <v>36</v>
      </c>
      <c r="Y34" s="17"/>
    </row>
    <row r="35" spans="1:25" x14ac:dyDescent="0.25">
      <c r="A35" s="17" t="s">
        <v>22</v>
      </c>
      <c r="B35" s="17" t="s">
        <v>54</v>
      </c>
      <c r="C35" s="17">
        <v>8803408732</v>
      </c>
      <c r="D35" s="17">
        <v>8907375249</v>
      </c>
      <c r="E35" s="17">
        <v>3521101570</v>
      </c>
      <c r="F35" s="17">
        <v>13718</v>
      </c>
      <c r="G35" s="17" t="s">
        <v>63</v>
      </c>
      <c r="H35" s="17" t="s">
        <v>25</v>
      </c>
      <c r="I35" s="17">
        <v>10</v>
      </c>
      <c r="J35" s="17">
        <v>0</v>
      </c>
      <c r="K35" s="17" t="s">
        <v>64</v>
      </c>
      <c r="L35" s="17"/>
      <c r="M35" s="17" t="s">
        <v>255</v>
      </c>
      <c r="N35" s="17">
        <v>0</v>
      </c>
      <c r="O35" s="17">
        <v>0</v>
      </c>
      <c r="P35" s="17">
        <v>0</v>
      </c>
      <c r="Q35" s="17" t="s">
        <v>186</v>
      </c>
      <c r="R35" s="17">
        <v>2.5</v>
      </c>
      <c r="S35" s="17">
        <v>562</v>
      </c>
      <c r="T35" s="18" t="s">
        <v>73</v>
      </c>
      <c r="U35" s="18" t="s">
        <v>73</v>
      </c>
      <c r="V35" s="17">
        <v>0</v>
      </c>
      <c r="W35" s="17">
        <v>10</v>
      </c>
      <c r="X35" s="20">
        <v>72</v>
      </c>
      <c r="Y35" s="17"/>
    </row>
    <row r="36" spans="1:25" x14ac:dyDescent="0.25">
      <c r="A36" s="17" t="s">
        <v>22</v>
      </c>
      <c r="B36" s="17" t="s">
        <v>54</v>
      </c>
      <c r="C36" s="17">
        <v>8803408734</v>
      </c>
      <c r="D36" s="17">
        <v>8907375251</v>
      </c>
      <c r="E36" s="17">
        <v>3521101559</v>
      </c>
      <c r="F36" s="17">
        <v>74</v>
      </c>
      <c r="G36" s="17" t="s">
        <v>65</v>
      </c>
      <c r="H36" s="17" t="s">
        <v>28</v>
      </c>
      <c r="I36" s="17">
        <v>2</v>
      </c>
      <c r="J36" s="17">
        <v>0</v>
      </c>
      <c r="K36" s="17" t="s">
        <v>66</v>
      </c>
      <c r="L36" s="17"/>
      <c r="M36" s="17" t="s">
        <v>255</v>
      </c>
      <c r="N36" s="17">
        <v>0</v>
      </c>
      <c r="O36" s="17">
        <v>0</v>
      </c>
      <c r="P36" s="17">
        <v>0</v>
      </c>
      <c r="Q36" s="17" t="s">
        <v>187</v>
      </c>
      <c r="R36" s="17">
        <v>2.5</v>
      </c>
      <c r="S36" s="17">
        <v>561</v>
      </c>
      <c r="T36" s="18" t="s">
        <v>78</v>
      </c>
      <c r="U36" s="18" t="s">
        <v>78</v>
      </c>
      <c r="V36" s="17">
        <v>0</v>
      </c>
      <c r="W36" s="17">
        <v>2</v>
      </c>
      <c r="X36" s="20">
        <v>14.4</v>
      </c>
      <c r="Y36" s="17"/>
    </row>
    <row r="37" spans="1:25" x14ac:dyDescent="0.25">
      <c r="A37" s="17" t="s">
        <v>22</v>
      </c>
      <c r="B37" s="17" t="s">
        <v>54</v>
      </c>
      <c r="C37" s="17">
        <v>8803408736</v>
      </c>
      <c r="D37" s="17">
        <v>8907375253</v>
      </c>
      <c r="E37" s="17">
        <v>3521101557</v>
      </c>
      <c r="F37" s="17">
        <v>7205</v>
      </c>
      <c r="G37" s="17" t="s">
        <v>40</v>
      </c>
      <c r="H37" s="17" t="s">
        <v>28</v>
      </c>
      <c r="I37" s="17">
        <v>5</v>
      </c>
      <c r="J37" s="17">
        <v>0</v>
      </c>
      <c r="K37" s="17" t="s">
        <v>41</v>
      </c>
      <c r="L37" s="17"/>
      <c r="M37" s="17" t="s">
        <v>255</v>
      </c>
      <c r="N37" s="17">
        <v>0</v>
      </c>
      <c r="O37" s="17">
        <v>0</v>
      </c>
      <c r="P37" s="17">
        <v>0</v>
      </c>
      <c r="Q37" s="17" t="s">
        <v>190</v>
      </c>
      <c r="R37" s="17">
        <v>2.5</v>
      </c>
      <c r="S37" s="17">
        <v>559</v>
      </c>
      <c r="T37" s="18" t="s">
        <v>91</v>
      </c>
      <c r="U37" s="18" t="s">
        <v>91</v>
      </c>
      <c r="V37" s="17">
        <v>0</v>
      </c>
      <c r="W37" s="17">
        <v>5</v>
      </c>
      <c r="X37" s="20">
        <v>36</v>
      </c>
      <c r="Y37" s="17"/>
    </row>
    <row r="38" spans="1:25" x14ac:dyDescent="0.25">
      <c r="A38" s="17" t="s">
        <v>22</v>
      </c>
      <c r="B38" s="17" t="s">
        <v>54</v>
      </c>
      <c r="C38" s="17">
        <v>8803409143</v>
      </c>
      <c r="D38" s="17">
        <v>8907377143</v>
      </c>
      <c r="E38" s="17">
        <v>3521101556</v>
      </c>
      <c r="F38" s="17">
        <v>7205</v>
      </c>
      <c r="G38" s="17" t="s">
        <v>40</v>
      </c>
      <c r="H38" s="17" t="s">
        <v>28</v>
      </c>
      <c r="I38" s="17">
        <v>50</v>
      </c>
      <c r="J38" s="17">
        <v>0</v>
      </c>
      <c r="K38" s="17" t="s">
        <v>41</v>
      </c>
      <c r="L38" s="17"/>
      <c r="M38" s="17" t="s">
        <v>255</v>
      </c>
      <c r="N38" s="17">
        <v>0</v>
      </c>
      <c r="O38" s="17">
        <v>0</v>
      </c>
      <c r="P38" s="17">
        <v>0</v>
      </c>
      <c r="Q38" s="17" t="s">
        <v>190</v>
      </c>
      <c r="R38" s="17">
        <v>2.5</v>
      </c>
      <c r="S38" s="17">
        <v>559</v>
      </c>
      <c r="T38" s="18" t="s">
        <v>91</v>
      </c>
      <c r="U38" s="18" t="s">
        <v>91</v>
      </c>
      <c r="V38" s="17">
        <v>0</v>
      </c>
      <c r="W38" s="17">
        <v>86</v>
      </c>
      <c r="X38" s="20">
        <v>1416.2100000000003</v>
      </c>
      <c r="Y38" s="17"/>
    </row>
    <row r="39" spans="1:25" x14ac:dyDescent="0.25">
      <c r="A39" s="17" t="s">
        <v>22</v>
      </c>
      <c r="B39" s="17" t="s">
        <v>54</v>
      </c>
      <c r="C39" s="17">
        <v>8803409153</v>
      </c>
      <c r="D39" s="17">
        <v>8907377254</v>
      </c>
      <c r="E39" s="17">
        <v>3521101555</v>
      </c>
      <c r="F39" s="17">
        <v>7608</v>
      </c>
      <c r="G39" s="17" t="s">
        <v>67</v>
      </c>
      <c r="H39" s="17" t="s">
        <v>28</v>
      </c>
      <c r="I39" s="17">
        <v>85</v>
      </c>
      <c r="J39" s="17">
        <v>0</v>
      </c>
      <c r="K39" s="17" t="s">
        <v>68</v>
      </c>
      <c r="L39" s="17"/>
      <c r="M39" s="17" t="s">
        <v>255</v>
      </c>
      <c r="N39" s="17">
        <v>0</v>
      </c>
      <c r="O39" s="17">
        <v>0</v>
      </c>
      <c r="P39" s="17">
        <v>0</v>
      </c>
      <c r="Q39" s="17" t="s">
        <v>188</v>
      </c>
      <c r="R39" s="17">
        <v>2.5</v>
      </c>
      <c r="S39" s="17">
        <v>558</v>
      </c>
      <c r="T39" s="18" t="s">
        <v>78</v>
      </c>
      <c r="U39" s="18" t="s">
        <v>78</v>
      </c>
      <c r="V39" s="17">
        <v>0</v>
      </c>
      <c r="W39" s="17">
        <v>98</v>
      </c>
      <c r="X39" s="20">
        <v>1466.5349999999999</v>
      </c>
      <c r="Y39" s="17"/>
    </row>
    <row r="40" spans="1:25" hidden="1" x14ac:dyDescent="0.25">
      <c r="A40" s="17" t="s">
        <v>22</v>
      </c>
      <c r="B40" s="17" t="s">
        <v>54</v>
      </c>
      <c r="C40" s="17">
        <v>8803409553</v>
      </c>
      <c r="D40" s="17">
        <v>8907377499</v>
      </c>
      <c r="E40" s="17">
        <v>3521101560</v>
      </c>
      <c r="F40" s="17">
        <v>4536</v>
      </c>
      <c r="G40" s="17" t="s">
        <v>27</v>
      </c>
      <c r="H40" s="17" t="s">
        <v>28</v>
      </c>
      <c r="I40" s="17">
        <v>40</v>
      </c>
      <c r="J40" s="17">
        <v>0</v>
      </c>
      <c r="K40" s="17" t="s">
        <v>29</v>
      </c>
      <c r="L40" s="17"/>
      <c r="M40" s="17" t="s">
        <v>253</v>
      </c>
      <c r="N40" s="17">
        <v>0</v>
      </c>
      <c r="O40" s="17">
        <v>0</v>
      </c>
      <c r="P40" s="17">
        <v>0</v>
      </c>
      <c r="Q40" s="17" t="s">
        <v>128</v>
      </c>
      <c r="R40" s="17">
        <v>9</v>
      </c>
      <c r="S40" s="17">
        <v>317</v>
      </c>
      <c r="T40" s="18" t="s">
        <v>78</v>
      </c>
      <c r="U40" s="18" t="s">
        <v>78</v>
      </c>
      <c r="V40" s="17">
        <v>0</v>
      </c>
      <c r="W40" s="17">
        <v>40</v>
      </c>
      <c r="X40" s="20">
        <v>627.93599999999992</v>
      </c>
      <c r="Y40" s="17">
        <f>VLOOKUP(F40,'[1]Freight Rate Card Aug-18'!$A$9:$M$117,11,FALSE)</f>
        <v>2.5499999999999998</v>
      </c>
    </row>
    <row r="41" spans="1:25" hidden="1" x14ac:dyDescent="0.25">
      <c r="A41" s="17" t="s">
        <v>22</v>
      </c>
      <c r="B41" s="17" t="s">
        <v>54</v>
      </c>
      <c r="C41" s="17">
        <v>8803409555</v>
      </c>
      <c r="D41" s="17">
        <v>8907377501</v>
      </c>
      <c r="E41" s="17">
        <v>3521101562</v>
      </c>
      <c r="F41" s="17">
        <v>13910</v>
      </c>
      <c r="G41" s="17" t="s">
        <v>69</v>
      </c>
      <c r="H41" s="17" t="s">
        <v>25</v>
      </c>
      <c r="I41" s="17">
        <v>744</v>
      </c>
      <c r="J41" s="17">
        <v>0</v>
      </c>
      <c r="K41" s="17" t="s">
        <v>70</v>
      </c>
      <c r="L41" s="17"/>
      <c r="M41" s="17" t="s">
        <v>253</v>
      </c>
      <c r="N41" s="17">
        <v>0</v>
      </c>
      <c r="O41" s="17">
        <v>0</v>
      </c>
      <c r="P41" s="17">
        <v>0</v>
      </c>
      <c r="Q41" s="17" t="s">
        <v>129</v>
      </c>
      <c r="R41" s="17">
        <v>15</v>
      </c>
      <c r="S41" s="17">
        <v>315</v>
      </c>
      <c r="T41" s="18" t="s">
        <v>78</v>
      </c>
      <c r="U41" s="18" t="s">
        <v>78</v>
      </c>
      <c r="V41" s="17">
        <v>0</v>
      </c>
      <c r="W41" s="17">
        <v>771</v>
      </c>
      <c r="X41" s="20">
        <v>9993.9490000000005</v>
      </c>
      <c r="Y41" s="17"/>
    </row>
    <row r="42" spans="1:25" hidden="1" x14ac:dyDescent="0.25">
      <c r="A42" s="17" t="s">
        <v>22</v>
      </c>
      <c r="B42" s="17" t="s">
        <v>54</v>
      </c>
      <c r="C42" s="17">
        <v>8803409555</v>
      </c>
      <c r="D42" s="17">
        <v>8907377501</v>
      </c>
      <c r="E42" s="17">
        <v>3521101563</v>
      </c>
      <c r="F42" s="17">
        <v>13910</v>
      </c>
      <c r="G42" s="17" t="s">
        <v>69</v>
      </c>
      <c r="H42" s="17" t="s">
        <v>25</v>
      </c>
      <c r="I42" s="17">
        <v>7</v>
      </c>
      <c r="J42" s="17">
        <v>0</v>
      </c>
      <c r="K42" s="17" t="s">
        <v>70</v>
      </c>
      <c r="L42" s="17"/>
      <c r="M42" s="17" t="s">
        <v>253</v>
      </c>
      <c r="N42" s="17">
        <v>0</v>
      </c>
      <c r="O42" s="17">
        <v>0</v>
      </c>
      <c r="P42" s="17">
        <v>0</v>
      </c>
      <c r="Q42" s="17" t="s">
        <v>129</v>
      </c>
      <c r="R42" s="17">
        <v>15</v>
      </c>
      <c r="S42" s="17">
        <v>315</v>
      </c>
      <c r="T42" s="18" t="s">
        <v>78</v>
      </c>
      <c r="U42" s="18" t="s">
        <v>78</v>
      </c>
      <c r="V42" s="17">
        <v>0</v>
      </c>
      <c r="W42" s="17">
        <v>7</v>
      </c>
      <c r="X42" s="20">
        <v>35.888000000000005</v>
      </c>
      <c r="Y42" s="17"/>
    </row>
    <row r="43" spans="1:25" hidden="1" x14ac:dyDescent="0.25">
      <c r="A43" s="17" t="s">
        <v>22</v>
      </c>
      <c r="B43" s="17" t="s">
        <v>54</v>
      </c>
      <c r="C43" s="17">
        <v>8803409555</v>
      </c>
      <c r="D43" s="17">
        <v>8907377501</v>
      </c>
      <c r="E43" s="17">
        <v>3521101564</v>
      </c>
      <c r="F43" s="17">
        <v>13910</v>
      </c>
      <c r="G43" s="17" t="s">
        <v>69</v>
      </c>
      <c r="H43" s="17" t="s">
        <v>25</v>
      </c>
      <c r="I43" s="17">
        <v>126</v>
      </c>
      <c r="J43" s="17">
        <v>0</v>
      </c>
      <c r="K43" s="17" t="s">
        <v>70</v>
      </c>
      <c r="L43" s="17"/>
      <c r="M43" s="17" t="s">
        <v>253</v>
      </c>
      <c r="N43" s="17">
        <v>0</v>
      </c>
      <c r="O43" s="17">
        <v>0</v>
      </c>
      <c r="P43" s="17">
        <v>0</v>
      </c>
      <c r="Q43" s="17" t="s">
        <v>129</v>
      </c>
      <c r="R43" s="17">
        <v>15</v>
      </c>
      <c r="S43" s="17">
        <v>316</v>
      </c>
      <c r="T43" s="18" t="s">
        <v>78</v>
      </c>
      <c r="U43" s="18" t="s">
        <v>78</v>
      </c>
      <c r="V43" s="17">
        <v>0</v>
      </c>
      <c r="W43" s="17">
        <v>127</v>
      </c>
      <c r="X43" s="20">
        <v>1653.1709999999998</v>
      </c>
      <c r="Y43" s="17"/>
    </row>
    <row r="44" spans="1:25" x14ac:dyDescent="0.25">
      <c r="A44" s="17" t="s">
        <v>22</v>
      </c>
      <c r="B44" s="17" t="s">
        <v>54</v>
      </c>
      <c r="C44" s="17">
        <v>8803409557</v>
      </c>
      <c r="D44" s="17">
        <v>8907377502</v>
      </c>
      <c r="E44" s="17">
        <v>3521101558</v>
      </c>
      <c r="F44" s="17">
        <v>74</v>
      </c>
      <c r="G44" s="17" t="s">
        <v>65</v>
      </c>
      <c r="H44" s="17" t="s">
        <v>28</v>
      </c>
      <c r="I44" s="17">
        <v>14</v>
      </c>
      <c r="J44" s="17">
        <v>0</v>
      </c>
      <c r="K44" s="17" t="s">
        <v>66</v>
      </c>
      <c r="L44" s="17"/>
      <c r="M44" s="17" t="s">
        <v>255</v>
      </c>
      <c r="N44" s="17">
        <v>0</v>
      </c>
      <c r="O44" s="17">
        <v>0</v>
      </c>
      <c r="P44" s="17">
        <v>0</v>
      </c>
      <c r="Q44" s="17" t="s">
        <v>187</v>
      </c>
      <c r="R44" s="17">
        <v>2.5</v>
      </c>
      <c r="S44" s="17">
        <v>561</v>
      </c>
      <c r="T44" s="18" t="s">
        <v>78</v>
      </c>
      <c r="U44" s="18" t="s">
        <v>78</v>
      </c>
      <c r="V44" s="17">
        <v>0</v>
      </c>
      <c r="W44" s="17">
        <v>15</v>
      </c>
      <c r="X44" s="20">
        <v>244.61799999999999</v>
      </c>
      <c r="Y44" s="17"/>
    </row>
    <row r="45" spans="1:25" x14ac:dyDescent="0.25">
      <c r="A45" s="17" t="s">
        <v>22</v>
      </c>
      <c r="B45" s="17" t="s">
        <v>54</v>
      </c>
      <c r="C45" s="17">
        <v>8803409558</v>
      </c>
      <c r="D45" s="17">
        <v>8907377503</v>
      </c>
      <c r="E45" s="17">
        <v>3521101561</v>
      </c>
      <c r="F45" s="17">
        <v>7205</v>
      </c>
      <c r="G45" s="17" t="s">
        <v>40</v>
      </c>
      <c r="H45" s="17" t="s">
        <v>28</v>
      </c>
      <c r="I45" s="17">
        <v>29</v>
      </c>
      <c r="J45" s="17">
        <v>0</v>
      </c>
      <c r="K45" s="17" t="s">
        <v>41</v>
      </c>
      <c r="L45" s="17"/>
      <c r="M45" s="17" t="s">
        <v>255</v>
      </c>
      <c r="N45" s="17">
        <v>0</v>
      </c>
      <c r="O45" s="17">
        <v>0</v>
      </c>
      <c r="P45" s="17">
        <v>0</v>
      </c>
      <c r="Q45" s="17" t="s">
        <v>190</v>
      </c>
      <c r="R45" s="17">
        <v>2.5</v>
      </c>
      <c r="S45" s="17">
        <v>559</v>
      </c>
      <c r="T45" s="18" t="s">
        <v>91</v>
      </c>
      <c r="U45" s="18" t="s">
        <v>91</v>
      </c>
      <c r="V45" s="17">
        <v>0</v>
      </c>
      <c r="W45" s="17">
        <v>29</v>
      </c>
      <c r="X45" s="20">
        <v>499.45500000000004</v>
      </c>
      <c r="Y45" s="17"/>
    </row>
    <row r="46" spans="1:25" hidden="1" x14ac:dyDescent="0.25">
      <c r="A46" s="17" t="s">
        <v>22</v>
      </c>
      <c r="B46" s="17" t="s">
        <v>54</v>
      </c>
      <c r="C46" s="17">
        <v>8803409914</v>
      </c>
      <c r="D46" s="17">
        <v>8907378857</v>
      </c>
      <c r="E46" s="17">
        <v>3521101566</v>
      </c>
      <c r="F46" s="17">
        <v>4536</v>
      </c>
      <c r="G46" s="17" t="s">
        <v>27</v>
      </c>
      <c r="H46" s="17" t="s">
        <v>28</v>
      </c>
      <c r="I46" s="17">
        <v>35</v>
      </c>
      <c r="J46" s="17">
        <v>0</v>
      </c>
      <c r="K46" s="17" t="s">
        <v>29</v>
      </c>
      <c r="L46" s="17"/>
      <c r="M46" s="17" t="s">
        <v>253</v>
      </c>
      <c r="N46" s="17">
        <v>0</v>
      </c>
      <c r="O46" s="17">
        <v>0</v>
      </c>
      <c r="P46" s="17">
        <v>0</v>
      </c>
      <c r="Q46" s="17" t="s">
        <v>128</v>
      </c>
      <c r="R46" s="17">
        <v>9</v>
      </c>
      <c r="S46" s="17">
        <v>317</v>
      </c>
      <c r="T46" s="18" t="s">
        <v>78</v>
      </c>
      <c r="U46" s="18" t="s">
        <v>78</v>
      </c>
      <c r="V46" s="17">
        <v>0</v>
      </c>
      <c r="W46" s="17">
        <v>35</v>
      </c>
      <c r="X46" s="20">
        <v>602.44499999999994</v>
      </c>
      <c r="Y46" s="17">
        <f>VLOOKUP(F46,'[1]Freight Rate Card Aug-18'!$A$9:$M$117,11,FALSE)</f>
        <v>2.5499999999999998</v>
      </c>
    </row>
    <row r="47" spans="1:25" x14ac:dyDescent="0.25">
      <c r="A47" s="17" t="s">
        <v>22</v>
      </c>
      <c r="B47" s="17" t="s">
        <v>54</v>
      </c>
      <c r="C47" s="17">
        <v>8803409915</v>
      </c>
      <c r="D47" s="17">
        <v>8907378859</v>
      </c>
      <c r="E47" s="17">
        <v>3521101565</v>
      </c>
      <c r="F47" s="17">
        <v>2642</v>
      </c>
      <c r="G47" s="17" t="s">
        <v>71</v>
      </c>
      <c r="H47" s="17" t="s">
        <v>28</v>
      </c>
      <c r="I47" s="17">
        <v>23</v>
      </c>
      <c r="J47" s="17">
        <v>0</v>
      </c>
      <c r="K47" s="17" t="s">
        <v>72</v>
      </c>
      <c r="L47" s="17"/>
      <c r="M47" s="17" t="s">
        <v>255</v>
      </c>
      <c r="N47" s="17">
        <v>0</v>
      </c>
      <c r="O47" s="17">
        <v>0</v>
      </c>
      <c r="P47" s="17">
        <v>0</v>
      </c>
      <c r="Q47" s="17" t="s">
        <v>191</v>
      </c>
      <c r="R47" s="17">
        <v>2.5</v>
      </c>
      <c r="S47" s="17">
        <v>563</v>
      </c>
      <c r="T47" s="18" t="s">
        <v>73</v>
      </c>
      <c r="U47" s="18" t="s">
        <v>73</v>
      </c>
      <c r="V47" s="17">
        <v>0</v>
      </c>
      <c r="W47" s="17">
        <v>23</v>
      </c>
      <c r="X47" s="20">
        <v>338.42999999999995</v>
      </c>
      <c r="Y47" s="17"/>
    </row>
    <row r="48" spans="1:25" x14ac:dyDescent="0.25">
      <c r="A48" s="17" t="s">
        <v>22</v>
      </c>
      <c r="B48" s="17" t="s">
        <v>54</v>
      </c>
      <c r="C48" s="17">
        <v>8803409922</v>
      </c>
      <c r="D48" s="17">
        <v>8907378869</v>
      </c>
      <c r="E48" s="17">
        <v>3521101567</v>
      </c>
      <c r="F48" s="17">
        <v>9356</v>
      </c>
      <c r="G48" s="17" t="s">
        <v>57</v>
      </c>
      <c r="H48" s="17" t="s">
        <v>28</v>
      </c>
      <c r="I48" s="17">
        <v>14</v>
      </c>
      <c r="J48" s="17">
        <v>0</v>
      </c>
      <c r="K48" s="17" t="s">
        <v>58</v>
      </c>
      <c r="L48" s="17"/>
      <c r="M48" s="17" t="s">
        <v>255</v>
      </c>
      <c r="N48" s="17">
        <v>0</v>
      </c>
      <c r="O48" s="17">
        <v>0</v>
      </c>
      <c r="P48" s="17">
        <v>0</v>
      </c>
      <c r="Q48" s="17" t="s">
        <v>182</v>
      </c>
      <c r="R48" s="17">
        <v>2.5</v>
      </c>
      <c r="S48" s="17">
        <v>566</v>
      </c>
      <c r="T48" s="18" t="s">
        <v>78</v>
      </c>
      <c r="U48" s="18" t="s">
        <v>78</v>
      </c>
      <c r="V48" s="17">
        <v>0</v>
      </c>
      <c r="W48" s="17">
        <v>14</v>
      </c>
      <c r="X48" s="20">
        <v>226.77799999999999</v>
      </c>
      <c r="Y48" s="17"/>
    </row>
    <row r="49" spans="1:25" x14ac:dyDescent="0.25">
      <c r="A49" s="17" t="s">
        <v>22</v>
      </c>
      <c r="B49" s="17" t="s">
        <v>54</v>
      </c>
      <c r="C49" s="17">
        <v>8803409960</v>
      </c>
      <c r="D49" s="17">
        <v>8907379247</v>
      </c>
      <c r="E49" s="17">
        <v>3521101569</v>
      </c>
      <c r="F49" s="17">
        <v>74</v>
      </c>
      <c r="G49" s="17" t="s">
        <v>65</v>
      </c>
      <c r="H49" s="17" t="s">
        <v>28</v>
      </c>
      <c r="I49" s="17">
        <v>28</v>
      </c>
      <c r="J49" s="17">
        <v>0</v>
      </c>
      <c r="K49" s="17" t="s">
        <v>66</v>
      </c>
      <c r="L49" s="17"/>
      <c r="M49" s="17" t="s">
        <v>255</v>
      </c>
      <c r="N49" s="17">
        <v>0</v>
      </c>
      <c r="O49" s="17">
        <v>0</v>
      </c>
      <c r="P49" s="17">
        <v>0</v>
      </c>
      <c r="Q49" s="17" t="s">
        <v>187</v>
      </c>
      <c r="R49" s="17">
        <v>2.5</v>
      </c>
      <c r="S49" s="17">
        <v>561</v>
      </c>
      <c r="T49" s="18" t="s">
        <v>78</v>
      </c>
      <c r="U49" s="18" t="s">
        <v>78</v>
      </c>
      <c r="V49" s="17">
        <v>0</v>
      </c>
      <c r="W49" s="17">
        <v>30</v>
      </c>
      <c r="X49" s="20">
        <v>496.45799999999991</v>
      </c>
      <c r="Y49" s="17"/>
    </row>
    <row r="50" spans="1:25" x14ac:dyDescent="0.25">
      <c r="A50" s="17" t="s">
        <v>22</v>
      </c>
      <c r="B50" s="17" t="s">
        <v>54</v>
      </c>
      <c r="C50" s="17">
        <v>8803409981</v>
      </c>
      <c r="D50" s="17">
        <v>8907379301</v>
      </c>
      <c r="E50" s="17">
        <v>3521101572</v>
      </c>
      <c r="F50" s="17">
        <v>13169</v>
      </c>
      <c r="G50" s="17" t="s">
        <v>61</v>
      </c>
      <c r="H50" s="17" t="s">
        <v>28</v>
      </c>
      <c r="I50" s="17">
        <v>78</v>
      </c>
      <c r="J50" s="17">
        <v>0</v>
      </c>
      <c r="K50" s="17" t="s">
        <v>62</v>
      </c>
      <c r="L50" s="17"/>
      <c r="M50" s="17" t="s">
        <v>255</v>
      </c>
      <c r="N50" s="17">
        <v>0</v>
      </c>
      <c r="O50" s="17">
        <v>0</v>
      </c>
      <c r="P50" s="17">
        <v>0</v>
      </c>
      <c r="Q50" s="17" t="s">
        <v>192</v>
      </c>
      <c r="R50" s="17">
        <v>2.5</v>
      </c>
      <c r="S50" s="17">
        <v>564</v>
      </c>
      <c r="T50" s="18" t="s">
        <v>180</v>
      </c>
      <c r="U50" s="18" t="s">
        <v>180</v>
      </c>
      <c r="V50" s="17">
        <v>0</v>
      </c>
      <c r="W50" s="17">
        <v>80</v>
      </c>
      <c r="X50" s="20">
        <v>1327.634</v>
      </c>
      <c r="Y50" s="17"/>
    </row>
    <row r="51" spans="1:25" x14ac:dyDescent="0.25">
      <c r="A51" s="17" t="s">
        <v>22</v>
      </c>
      <c r="B51" s="17" t="s">
        <v>54</v>
      </c>
      <c r="C51" s="17">
        <v>8803409981</v>
      </c>
      <c r="D51" s="17">
        <v>8907380847</v>
      </c>
      <c r="E51" s="17">
        <v>3521101581</v>
      </c>
      <c r="F51" s="17">
        <v>13169</v>
      </c>
      <c r="G51" s="17" t="s">
        <v>61</v>
      </c>
      <c r="H51" s="17" t="s">
        <v>28</v>
      </c>
      <c r="I51" s="17">
        <v>12</v>
      </c>
      <c r="J51" s="17">
        <v>0</v>
      </c>
      <c r="K51" s="17" t="s">
        <v>62</v>
      </c>
      <c r="L51" s="17"/>
      <c r="M51" s="17" t="s">
        <v>255</v>
      </c>
      <c r="N51" s="17">
        <v>0</v>
      </c>
      <c r="O51" s="17">
        <v>0</v>
      </c>
      <c r="P51" s="17">
        <v>0</v>
      </c>
      <c r="Q51" s="17" t="s">
        <v>130</v>
      </c>
      <c r="R51" s="17">
        <v>9</v>
      </c>
      <c r="S51" s="17">
        <v>569</v>
      </c>
      <c r="T51" s="18" t="s">
        <v>91</v>
      </c>
      <c r="U51" s="18" t="s">
        <v>91</v>
      </c>
      <c r="V51" s="17">
        <v>0</v>
      </c>
      <c r="W51" s="17">
        <v>12</v>
      </c>
      <c r="X51" s="20">
        <v>151.91999999999999</v>
      </c>
      <c r="Y51" s="17"/>
    </row>
    <row r="52" spans="1:25" hidden="1" x14ac:dyDescent="0.25">
      <c r="A52" s="17" t="s">
        <v>22</v>
      </c>
      <c r="B52" s="17" t="s">
        <v>54</v>
      </c>
      <c r="C52" s="17">
        <v>8803410089</v>
      </c>
      <c r="D52" s="17">
        <v>8907380078</v>
      </c>
      <c r="E52" s="17">
        <v>3521101575</v>
      </c>
      <c r="F52" s="17">
        <v>13124</v>
      </c>
      <c r="G52" s="17" t="s">
        <v>42</v>
      </c>
      <c r="H52" s="17" t="s">
        <v>28</v>
      </c>
      <c r="I52" s="17">
        <v>25</v>
      </c>
      <c r="J52" s="17">
        <v>0</v>
      </c>
      <c r="K52" s="17" t="s">
        <v>43</v>
      </c>
      <c r="L52" s="17"/>
      <c r="M52" s="17" t="s">
        <v>253</v>
      </c>
      <c r="N52" s="17">
        <v>0</v>
      </c>
      <c r="O52" s="17">
        <v>0</v>
      </c>
      <c r="P52" s="17">
        <v>0</v>
      </c>
      <c r="Q52" s="17" t="s">
        <v>131</v>
      </c>
      <c r="R52" s="17">
        <v>2.5</v>
      </c>
      <c r="S52" s="17">
        <v>311</v>
      </c>
      <c r="T52" s="18" t="s">
        <v>73</v>
      </c>
      <c r="U52" s="18" t="s">
        <v>73</v>
      </c>
      <c r="V52" s="17">
        <v>0</v>
      </c>
      <c r="W52" s="17">
        <v>40</v>
      </c>
      <c r="X52" s="20">
        <v>593.80400000000009</v>
      </c>
      <c r="Y52" s="17">
        <f>VLOOKUP(F52,'[1]Freight Rate Card Aug-18'!$A$9:$M$117,11,FALSE)</f>
        <v>1.38</v>
      </c>
    </row>
    <row r="53" spans="1:25" hidden="1" x14ac:dyDescent="0.25">
      <c r="A53" s="17" t="s">
        <v>22</v>
      </c>
      <c r="B53" s="17" t="s">
        <v>54</v>
      </c>
      <c r="C53" s="17">
        <v>8803410176</v>
      </c>
      <c r="D53" s="17">
        <v>8907379975</v>
      </c>
      <c r="E53" s="17">
        <v>3521101576</v>
      </c>
      <c r="F53" s="17">
        <v>9325</v>
      </c>
      <c r="G53" s="17" t="s">
        <v>24</v>
      </c>
      <c r="H53" s="17" t="s">
        <v>28</v>
      </c>
      <c r="I53" s="17">
        <v>73</v>
      </c>
      <c r="J53" s="17">
        <v>0</v>
      </c>
      <c r="K53" s="17" t="s">
        <v>26</v>
      </c>
      <c r="L53" s="17"/>
      <c r="M53" s="17" t="s">
        <v>253</v>
      </c>
      <c r="N53" s="17">
        <v>0</v>
      </c>
      <c r="O53" s="17">
        <v>0</v>
      </c>
      <c r="P53" s="17">
        <v>0</v>
      </c>
      <c r="Q53" s="17" t="s">
        <v>193</v>
      </c>
      <c r="R53" s="17">
        <v>2.5</v>
      </c>
      <c r="S53" s="17">
        <v>314</v>
      </c>
      <c r="T53" s="18" t="s">
        <v>73</v>
      </c>
      <c r="U53" s="18" t="s">
        <v>73</v>
      </c>
      <c r="V53" s="17">
        <v>0</v>
      </c>
      <c r="W53" s="17">
        <v>79</v>
      </c>
      <c r="X53" s="20">
        <v>1531</v>
      </c>
      <c r="Y53" s="17">
        <f>VLOOKUP(F53,'[1]Freight Rate Card Aug-18'!$A$9:$M$117,11,FALSE)</f>
        <v>1.06</v>
      </c>
    </row>
    <row r="54" spans="1:25" hidden="1" x14ac:dyDescent="0.25">
      <c r="A54" s="17" t="s">
        <v>22</v>
      </c>
      <c r="B54" s="17" t="s">
        <v>54</v>
      </c>
      <c r="C54" s="17">
        <v>8803410177</v>
      </c>
      <c r="D54" s="17">
        <v>8907379976</v>
      </c>
      <c r="E54" s="17">
        <v>3521101578</v>
      </c>
      <c r="F54" s="17">
        <v>9326</v>
      </c>
      <c r="G54" s="17" t="s">
        <v>24</v>
      </c>
      <c r="H54" s="17" t="s">
        <v>25</v>
      </c>
      <c r="I54" s="17">
        <v>10</v>
      </c>
      <c r="J54" s="17">
        <v>0</v>
      </c>
      <c r="K54" s="17" t="s">
        <v>26</v>
      </c>
      <c r="L54" s="17"/>
      <c r="M54" s="17" t="s">
        <v>253</v>
      </c>
      <c r="N54" s="17">
        <v>0</v>
      </c>
      <c r="O54" s="17">
        <v>0</v>
      </c>
      <c r="P54" s="17">
        <v>0</v>
      </c>
      <c r="Q54" s="17" t="s">
        <v>194</v>
      </c>
      <c r="R54" s="17">
        <v>2.5</v>
      </c>
      <c r="S54" s="17">
        <v>313</v>
      </c>
      <c r="T54" s="18" t="s">
        <v>73</v>
      </c>
      <c r="U54" s="18" t="s">
        <v>73</v>
      </c>
      <c r="V54" s="17">
        <v>0</v>
      </c>
      <c r="W54" s="17">
        <v>10</v>
      </c>
      <c r="X54" s="20">
        <v>129.6</v>
      </c>
      <c r="Y54" s="17">
        <f>VLOOKUP(F54,'[1]Freight Rate Card Aug-18'!$A$9:$M$117,11,FALSE)</f>
        <v>1.06</v>
      </c>
    </row>
    <row r="55" spans="1:25" x14ac:dyDescent="0.25">
      <c r="A55" s="17" t="s">
        <v>22</v>
      </c>
      <c r="B55" s="17" t="s">
        <v>54</v>
      </c>
      <c r="C55" s="17">
        <v>8803410179</v>
      </c>
      <c r="D55" s="17">
        <v>8907379978</v>
      </c>
      <c r="E55" s="17">
        <v>3521101580</v>
      </c>
      <c r="F55" s="17">
        <v>9933</v>
      </c>
      <c r="G55" s="17" t="s">
        <v>59</v>
      </c>
      <c r="H55" s="17" t="s">
        <v>25</v>
      </c>
      <c r="I55" s="17">
        <v>10</v>
      </c>
      <c r="J55" s="17">
        <v>0</v>
      </c>
      <c r="K55" s="17" t="s">
        <v>60</v>
      </c>
      <c r="L55" s="17"/>
      <c r="M55" s="17" t="s">
        <v>255</v>
      </c>
      <c r="N55" s="17">
        <v>0</v>
      </c>
      <c r="O55" s="17">
        <v>0</v>
      </c>
      <c r="P55" s="17">
        <v>0</v>
      </c>
      <c r="Q55" s="17" t="s">
        <v>185</v>
      </c>
      <c r="R55" s="17">
        <v>2.5</v>
      </c>
      <c r="S55" s="17">
        <v>567</v>
      </c>
      <c r="T55" s="18" t="s">
        <v>78</v>
      </c>
      <c r="U55" s="18" t="s">
        <v>78</v>
      </c>
      <c r="V55" s="17">
        <v>0</v>
      </c>
      <c r="W55" s="17">
        <v>12</v>
      </c>
      <c r="X55" s="20">
        <v>241.6</v>
      </c>
      <c r="Y55" s="17"/>
    </row>
    <row r="56" spans="1:25" x14ac:dyDescent="0.25">
      <c r="A56" s="17" t="s">
        <v>22</v>
      </c>
      <c r="B56" s="17" t="s">
        <v>54</v>
      </c>
      <c r="C56" s="17">
        <v>8803410197</v>
      </c>
      <c r="D56" s="17">
        <v>8907379998</v>
      </c>
      <c r="E56" s="17">
        <v>3521101579</v>
      </c>
      <c r="F56" s="17">
        <v>13718</v>
      </c>
      <c r="G56" s="17" t="s">
        <v>63</v>
      </c>
      <c r="H56" s="17" t="s">
        <v>25</v>
      </c>
      <c r="I56" s="17">
        <v>20</v>
      </c>
      <c r="J56" s="17">
        <v>0</v>
      </c>
      <c r="K56" s="17" t="s">
        <v>64</v>
      </c>
      <c r="L56" s="17"/>
      <c r="M56" s="17" t="s">
        <v>255</v>
      </c>
      <c r="N56" s="17">
        <v>0</v>
      </c>
      <c r="O56" s="17">
        <v>0</v>
      </c>
      <c r="P56" s="17">
        <v>0</v>
      </c>
      <c r="Q56" s="17" t="s">
        <v>186</v>
      </c>
      <c r="R56" s="17">
        <v>2.5</v>
      </c>
      <c r="S56" s="17">
        <v>568</v>
      </c>
      <c r="T56" s="18" t="s">
        <v>73</v>
      </c>
      <c r="U56" s="18" t="s">
        <v>73</v>
      </c>
      <c r="V56" s="17">
        <v>0</v>
      </c>
      <c r="W56" s="17">
        <v>20</v>
      </c>
      <c r="X56" s="20">
        <v>299.40100000000001</v>
      </c>
      <c r="Y56" s="17"/>
    </row>
    <row r="57" spans="1:25" hidden="1" x14ac:dyDescent="0.25">
      <c r="A57" s="17" t="s">
        <v>22</v>
      </c>
      <c r="B57" s="17" t="s">
        <v>54</v>
      </c>
      <c r="C57" s="17">
        <v>8803410198</v>
      </c>
      <c r="D57" s="17">
        <v>8907381194</v>
      </c>
      <c r="E57" s="17">
        <v>3521101582</v>
      </c>
      <c r="F57" s="17">
        <v>13910</v>
      </c>
      <c r="G57" s="17" t="s">
        <v>69</v>
      </c>
      <c r="H57" s="17" t="s">
        <v>25</v>
      </c>
      <c r="I57" s="17">
        <v>35</v>
      </c>
      <c r="J57" s="17">
        <v>0</v>
      </c>
      <c r="K57" s="17" t="s">
        <v>70</v>
      </c>
      <c r="L57" s="17"/>
      <c r="M57" s="17" t="s">
        <v>253</v>
      </c>
      <c r="N57" s="17">
        <v>0</v>
      </c>
      <c r="O57" s="17">
        <v>0</v>
      </c>
      <c r="P57" s="17">
        <v>0</v>
      </c>
      <c r="Q57" s="17" t="s">
        <v>129</v>
      </c>
      <c r="R57" s="17">
        <v>15</v>
      </c>
      <c r="S57" s="17">
        <v>315</v>
      </c>
      <c r="T57" s="18" t="s">
        <v>78</v>
      </c>
      <c r="U57" s="18" t="s">
        <v>78</v>
      </c>
      <c r="V57" s="17">
        <v>0</v>
      </c>
      <c r="W57" s="17">
        <v>35</v>
      </c>
      <c r="X57" s="20">
        <v>594</v>
      </c>
      <c r="Y57" s="17"/>
    </row>
    <row r="58" spans="1:25" hidden="1" x14ac:dyDescent="0.25">
      <c r="A58" s="17" t="s">
        <v>22</v>
      </c>
      <c r="B58" s="17" t="s">
        <v>54</v>
      </c>
      <c r="C58" s="17">
        <v>8803410198</v>
      </c>
      <c r="D58" s="17">
        <v>8907381208</v>
      </c>
      <c r="E58" s="17">
        <v>3521101583</v>
      </c>
      <c r="F58" s="17">
        <v>13910</v>
      </c>
      <c r="G58" s="17" t="s">
        <v>69</v>
      </c>
      <c r="H58" s="17" t="s">
        <v>25</v>
      </c>
      <c r="I58" s="17">
        <v>33</v>
      </c>
      <c r="J58" s="17">
        <v>0</v>
      </c>
      <c r="K58" s="17" t="s">
        <v>70</v>
      </c>
      <c r="L58" s="17"/>
      <c r="M58" s="17" t="s">
        <v>253</v>
      </c>
      <c r="N58" s="17">
        <v>0</v>
      </c>
      <c r="O58" s="17">
        <v>0</v>
      </c>
      <c r="P58" s="17">
        <v>0</v>
      </c>
      <c r="Q58" s="17" t="s">
        <v>129</v>
      </c>
      <c r="R58" s="17">
        <v>15</v>
      </c>
      <c r="S58" s="17">
        <v>315</v>
      </c>
      <c r="T58" s="18" t="s">
        <v>78</v>
      </c>
      <c r="U58" s="18" t="s">
        <v>78</v>
      </c>
      <c r="V58" s="17">
        <v>0</v>
      </c>
      <c r="W58" s="17">
        <v>33</v>
      </c>
      <c r="X58" s="20">
        <v>522.01400000000001</v>
      </c>
      <c r="Y58" s="17"/>
    </row>
    <row r="59" spans="1:25" hidden="1" x14ac:dyDescent="0.25">
      <c r="A59" s="17" t="s">
        <v>22</v>
      </c>
      <c r="B59" s="17" t="s">
        <v>54</v>
      </c>
      <c r="C59" s="17">
        <v>8803410241</v>
      </c>
      <c r="D59" s="17">
        <v>8907380175</v>
      </c>
      <c r="E59" s="17">
        <v>3521101577</v>
      </c>
      <c r="F59" s="17">
        <v>9325</v>
      </c>
      <c r="G59" s="17" t="s">
        <v>24</v>
      </c>
      <c r="H59" s="17" t="s">
        <v>28</v>
      </c>
      <c r="I59" s="17">
        <v>10</v>
      </c>
      <c r="J59" s="17">
        <v>0</v>
      </c>
      <c r="K59" s="17" t="s">
        <v>26</v>
      </c>
      <c r="L59" s="17"/>
      <c r="M59" s="17" t="s">
        <v>253</v>
      </c>
      <c r="N59" s="17">
        <v>0</v>
      </c>
      <c r="O59" s="17">
        <v>0</v>
      </c>
      <c r="P59" s="17">
        <v>0</v>
      </c>
      <c r="Q59" s="17" t="s">
        <v>193</v>
      </c>
      <c r="R59" s="17">
        <v>2.5</v>
      </c>
      <c r="S59" s="17">
        <v>314</v>
      </c>
      <c r="T59" s="18" t="s">
        <v>73</v>
      </c>
      <c r="U59" s="18" t="s">
        <v>73</v>
      </c>
      <c r="V59" s="17">
        <v>0</v>
      </c>
      <c r="W59" s="17">
        <v>10</v>
      </c>
      <c r="X59" s="20">
        <v>163.07</v>
      </c>
      <c r="Y59" s="17">
        <f>VLOOKUP(F59,'[1]Freight Rate Card Aug-18'!$A$9:$M$117,11,FALSE)</f>
        <v>1.06</v>
      </c>
    </row>
    <row r="60" spans="1:25" x14ac:dyDescent="0.25">
      <c r="A60" s="17" t="s">
        <v>22</v>
      </c>
      <c r="B60" s="17" t="s">
        <v>73</v>
      </c>
      <c r="C60" s="17">
        <v>8803406273</v>
      </c>
      <c r="D60" s="17">
        <v>8907376258</v>
      </c>
      <c r="E60" s="17">
        <v>3521101594</v>
      </c>
      <c r="F60" s="17">
        <v>9646</v>
      </c>
      <c r="G60" s="17" t="s">
        <v>52</v>
      </c>
      <c r="H60" s="17" t="s">
        <v>53</v>
      </c>
      <c r="I60" s="17">
        <v>5</v>
      </c>
      <c r="J60" s="17">
        <v>0</v>
      </c>
      <c r="K60" s="17" t="s">
        <v>46</v>
      </c>
      <c r="L60" s="17"/>
      <c r="M60" s="17" t="s">
        <v>255</v>
      </c>
      <c r="N60" s="17">
        <v>0</v>
      </c>
      <c r="O60" s="17">
        <v>0</v>
      </c>
      <c r="P60" s="17">
        <v>0</v>
      </c>
      <c r="Q60" s="17" t="s">
        <v>132</v>
      </c>
      <c r="R60" s="17">
        <v>9</v>
      </c>
      <c r="S60" s="17">
        <v>571</v>
      </c>
      <c r="T60" s="18" t="s">
        <v>180</v>
      </c>
      <c r="U60" s="18" t="s">
        <v>180</v>
      </c>
      <c r="V60" s="17">
        <v>0</v>
      </c>
      <c r="W60" s="17">
        <v>5</v>
      </c>
      <c r="X60" s="20">
        <v>95.8</v>
      </c>
      <c r="Y60" s="17">
        <f>VLOOKUP(F60,'[1]Freight Rate Card Aug-18'!$A$9:$M$117,11,FALSE)</f>
        <v>1.4300000000000002</v>
      </c>
    </row>
    <row r="61" spans="1:25" x14ac:dyDescent="0.25">
      <c r="A61" s="17" t="s">
        <v>22</v>
      </c>
      <c r="B61" s="17" t="s">
        <v>73</v>
      </c>
      <c r="C61" s="17">
        <v>8803406530</v>
      </c>
      <c r="D61" s="17">
        <v>8907378540</v>
      </c>
      <c r="E61" s="17">
        <v>3521101595</v>
      </c>
      <c r="F61" s="17">
        <v>9646</v>
      </c>
      <c r="G61" s="17" t="s">
        <v>52</v>
      </c>
      <c r="H61" s="17" t="s">
        <v>53</v>
      </c>
      <c r="I61" s="17">
        <v>5</v>
      </c>
      <c r="J61" s="17">
        <v>0</v>
      </c>
      <c r="K61" s="17" t="s">
        <v>46</v>
      </c>
      <c r="L61" s="17"/>
      <c r="M61" s="17" t="s">
        <v>255</v>
      </c>
      <c r="N61" s="17">
        <v>0</v>
      </c>
      <c r="O61" s="17">
        <v>0</v>
      </c>
      <c r="P61" s="17">
        <v>0</v>
      </c>
      <c r="Q61" s="17" t="s">
        <v>132</v>
      </c>
      <c r="R61" s="17">
        <v>9</v>
      </c>
      <c r="S61" s="17">
        <v>571</v>
      </c>
      <c r="T61" s="18" t="s">
        <v>180</v>
      </c>
      <c r="U61" s="18" t="s">
        <v>180</v>
      </c>
      <c r="V61" s="17">
        <v>0</v>
      </c>
      <c r="W61" s="17">
        <v>5</v>
      </c>
      <c r="X61" s="20">
        <v>84.6</v>
      </c>
      <c r="Y61" s="17">
        <f>VLOOKUP(F61,'[1]Freight Rate Card Aug-18'!$A$9:$M$117,11,FALSE)</f>
        <v>1.4300000000000002</v>
      </c>
    </row>
    <row r="62" spans="1:25" x14ac:dyDescent="0.25">
      <c r="A62" s="17" t="s">
        <v>22</v>
      </c>
      <c r="B62" s="17" t="s">
        <v>73</v>
      </c>
      <c r="C62" s="17">
        <v>8803407584</v>
      </c>
      <c r="D62" s="17">
        <v>8907371941</v>
      </c>
      <c r="E62" s="17">
        <v>3521101597</v>
      </c>
      <c r="F62" s="17">
        <v>9646</v>
      </c>
      <c r="G62" s="17" t="s">
        <v>52</v>
      </c>
      <c r="H62" s="17" t="s">
        <v>53</v>
      </c>
      <c r="I62" s="17">
        <v>1</v>
      </c>
      <c r="J62" s="17">
        <v>0</v>
      </c>
      <c r="K62" s="17" t="s">
        <v>46</v>
      </c>
      <c r="L62" s="17"/>
      <c r="M62" s="17" t="s">
        <v>255</v>
      </c>
      <c r="N62" s="17">
        <v>0</v>
      </c>
      <c r="O62" s="17">
        <v>0</v>
      </c>
      <c r="P62" s="17">
        <v>0</v>
      </c>
      <c r="Q62" s="17" t="s">
        <v>132</v>
      </c>
      <c r="R62" s="17">
        <v>9</v>
      </c>
      <c r="S62" s="17">
        <v>571</v>
      </c>
      <c r="T62" s="18" t="s">
        <v>180</v>
      </c>
      <c r="U62" s="18" t="s">
        <v>180</v>
      </c>
      <c r="V62" s="17">
        <v>0</v>
      </c>
      <c r="W62" s="17">
        <v>1</v>
      </c>
      <c r="X62" s="20">
        <v>8.4</v>
      </c>
      <c r="Y62" s="17">
        <f>VLOOKUP(F62,'[1]Freight Rate Card Aug-18'!$A$9:$M$117,11,FALSE)</f>
        <v>1.4300000000000002</v>
      </c>
    </row>
    <row r="63" spans="1:25" x14ac:dyDescent="0.25">
      <c r="A63" s="17" t="s">
        <v>22</v>
      </c>
      <c r="B63" s="17" t="s">
        <v>73</v>
      </c>
      <c r="C63" s="17">
        <v>8803407678</v>
      </c>
      <c r="D63" s="17">
        <v>8907372896</v>
      </c>
      <c r="E63" s="17">
        <v>3521101596</v>
      </c>
      <c r="F63" s="17">
        <v>9646</v>
      </c>
      <c r="G63" s="17" t="s">
        <v>52</v>
      </c>
      <c r="H63" s="17" t="s">
        <v>53</v>
      </c>
      <c r="I63" s="17">
        <v>237</v>
      </c>
      <c r="J63" s="17">
        <v>0</v>
      </c>
      <c r="K63" s="17" t="s">
        <v>46</v>
      </c>
      <c r="L63" s="17"/>
      <c r="M63" s="17" t="s">
        <v>255</v>
      </c>
      <c r="N63" s="17">
        <v>0</v>
      </c>
      <c r="O63" s="17">
        <v>0</v>
      </c>
      <c r="P63" s="17">
        <v>0</v>
      </c>
      <c r="Q63" s="17" t="s">
        <v>132</v>
      </c>
      <c r="R63" s="17">
        <v>9</v>
      </c>
      <c r="S63" s="17">
        <v>571</v>
      </c>
      <c r="T63" s="18" t="s">
        <v>180</v>
      </c>
      <c r="U63" s="18" t="s">
        <v>180</v>
      </c>
      <c r="V63" s="17">
        <v>0</v>
      </c>
      <c r="W63" s="17">
        <v>245</v>
      </c>
      <c r="X63" s="20">
        <v>3793.8950000000004</v>
      </c>
      <c r="Y63" s="17">
        <f>VLOOKUP(F63,'[1]Freight Rate Card Aug-18'!$A$9:$M$117,11,FALSE)</f>
        <v>1.4300000000000002</v>
      </c>
    </row>
    <row r="64" spans="1:25" x14ac:dyDescent="0.25">
      <c r="A64" s="17" t="s">
        <v>22</v>
      </c>
      <c r="B64" s="17" t="s">
        <v>73</v>
      </c>
      <c r="C64" s="17">
        <v>8803408385</v>
      </c>
      <c r="D64" s="17">
        <v>8907374376</v>
      </c>
      <c r="E64" s="17">
        <v>3521101593</v>
      </c>
      <c r="F64" s="17">
        <v>9646</v>
      </c>
      <c r="G64" s="17" t="s">
        <v>52</v>
      </c>
      <c r="H64" s="17" t="s">
        <v>53</v>
      </c>
      <c r="I64" s="17">
        <v>3</v>
      </c>
      <c r="J64" s="17">
        <v>0</v>
      </c>
      <c r="K64" s="17" t="s">
        <v>46</v>
      </c>
      <c r="L64" s="17"/>
      <c r="M64" s="17" t="s">
        <v>255</v>
      </c>
      <c r="N64" s="17">
        <v>0</v>
      </c>
      <c r="O64" s="17">
        <v>0</v>
      </c>
      <c r="P64" s="17">
        <v>0</v>
      </c>
      <c r="Q64" s="17" t="s">
        <v>132</v>
      </c>
      <c r="R64" s="17">
        <v>9</v>
      </c>
      <c r="S64" s="17">
        <v>571</v>
      </c>
      <c r="T64" s="18" t="s">
        <v>180</v>
      </c>
      <c r="U64" s="18" t="s">
        <v>180</v>
      </c>
      <c r="V64" s="17">
        <v>0</v>
      </c>
      <c r="W64" s="17">
        <v>4</v>
      </c>
      <c r="X64" s="20">
        <v>37.799999999999997</v>
      </c>
      <c r="Y64" s="17">
        <f>VLOOKUP(F64,'[1]Freight Rate Card Aug-18'!$A$9:$M$117,11,FALSE)</f>
        <v>1.4300000000000002</v>
      </c>
    </row>
    <row r="65" spans="1:25" x14ac:dyDescent="0.25">
      <c r="A65" s="17" t="s">
        <v>22</v>
      </c>
      <c r="B65" s="17" t="s">
        <v>73</v>
      </c>
      <c r="C65" s="17">
        <v>8803408386</v>
      </c>
      <c r="D65" s="17">
        <v>8907374375</v>
      </c>
      <c r="E65" s="17">
        <v>3521101591</v>
      </c>
      <c r="F65" s="17">
        <v>9646</v>
      </c>
      <c r="G65" s="17" t="s">
        <v>52</v>
      </c>
      <c r="H65" s="17" t="s">
        <v>53</v>
      </c>
      <c r="I65" s="17">
        <v>24</v>
      </c>
      <c r="J65" s="17">
        <v>0</v>
      </c>
      <c r="K65" s="17" t="s">
        <v>46</v>
      </c>
      <c r="L65" s="17"/>
      <c r="M65" s="17" t="s">
        <v>255</v>
      </c>
      <c r="N65" s="17">
        <v>0</v>
      </c>
      <c r="O65" s="17">
        <v>0</v>
      </c>
      <c r="P65" s="17">
        <v>0</v>
      </c>
      <c r="Q65" s="17" t="s">
        <v>132</v>
      </c>
      <c r="R65" s="17">
        <v>9</v>
      </c>
      <c r="S65" s="17">
        <v>571</v>
      </c>
      <c r="T65" s="18" t="s">
        <v>180</v>
      </c>
      <c r="U65" s="18" t="s">
        <v>180</v>
      </c>
      <c r="V65" s="17">
        <v>0</v>
      </c>
      <c r="W65" s="17">
        <v>27</v>
      </c>
      <c r="X65" s="20">
        <v>367.02499999999998</v>
      </c>
      <c r="Y65" s="17">
        <f>VLOOKUP(F65,'[1]Freight Rate Card Aug-18'!$A$9:$M$117,11,FALSE)</f>
        <v>1.4300000000000002</v>
      </c>
    </row>
    <row r="66" spans="1:25" x14ac:dyDescent="0.25">
      <c r="A66" s="17" t="s">
        <v>22</v>
      </c>
      <c r="B66" s="17" t="s">
        <v>73</v>
      </c>
      <c r="C66" s="17">
        <v>8803408434</v>
      </c>
      <c r="D66" s="17">
        <v>8907374520</v>
      </c>
      <c r="E66" s="17">
        <v>3521101592</v>
      </c>
      <c r="F66" s="17">
        <v>9646</v>
      </c>
      <c r="G66" s="17" t="s">
        <v>52</v>
      </c>
      <c r="H66" s="17" t="s">
        <v>53</v>
      </c>
      <c r="I66" s="17">
        <v>0</v>
      </c>
      <c r="J66" s="17">
        <v>0</v>
      </c>
      <c r="K66" s="17" t="s">
        <v>46</v>
      </c>
      <c r="L66" s="17"/>
      <c r="M66" s="17" t="s">
        <v>255</v>
      </c>
      <c r="N66" s="17">
        <v>0</v>
      </c>
      <c r="O66" s="17">
        <v>0</v>
      </c>
      <c r="P66" s="17">
        <v>0</v>
      </c>
      <c r="Q66" s="17" t="s">
        <v>132</v>
      </c>
      <c r="R66" s="17">
        <v>9</v>
      </c>
      <c r="S66" s="17">
        <v>571</v>
      </c>
      <c r="T66" s="18" t="s">
        <v>180</v>
      </c>
      <c r="U66" s="18" t="s">
        <v>180</v>
      </c>
      <c r="V66" s="17">
        <v>0</v>
      </c>
      <c r="W66" s="17">
        <v>11</v>
      </c>
      <c r="X66" s="20">
        <v>204.26599999999999</v>
      </c>
      <c r="Y66" s="17">
        <f>VLOOKUP(F66,'[1]Freight Rate Card Aug-18'!$A$9:$M$117,11,FALSE)</f>
        <v>1.4300000000000002</v>
      </c>
    </row>
    <row r="67" spans="1:25" x14ac:dyDescent="0.25">
      <c r="A67" s="17" t="s">
        <v>22</v>
      </c>
      <c r="B67" s="17" t="s">
        <v>73</v>
      </c>
      <c r="C67" s="17">
        <v>8803410113</v>
      </c>
      <c r="D67" s="17">
        <v>8907379593</v>
      </c>
      <c r="E67" s="17">
        <v>3521101600</v>
      </c>
      <c r="F67" s="17">
        <v>9646</v>
      </c>
      <c r="G67" s="17" t="s">
        <v>52</v>
      </c>
      <c r="H67" s="17" t="s">
        <v>53</v>
      </c>
      <c r="I67" s="17">
        <v>9</v>
      </c>
      <c r="J67" s="17">
        <v>0</v>
      </c>
      <c r="K67" s="17" t="s">
        <v>46</v>
      </c>
      <c r="L67" s="17"/>
      <c r="M67" s="17" t="s">
        <v>255</v>
      </c>
      <c r="N67" s="17">
        <v>0</v>
      </c>
      <c r="O67" s="17">
        <v>0</v>
      </c>
      <c r="P67" s="17">
        <v>0</v>
      </c>
      <c r="Q67" s="17" t="s">
        <v>132</v>
      </c>
      <c r="R67" s="17">
        <v>9</v>
      </c>
      <c r="S67" s="17">
        <v>571</v>
      </c>
      <c r="T67" s="18" t="s">
        <v>180</v>
      </c>
      <c r="U67" s="18" t="s">
        <v>180</v>
      </c>
      <c r="V67" s="17">
        <v>0</v>
      </c>
      <c r="W67" s="17">
        <v>11</v>
      </c>
      <c r="X67" s="20">
        <v>216.726</v>
      </c>
      <c r="Y67" s="17">
        <f>VLOOKUP(F67,'[1]Freight Rate Card Aug-18'!$A$9:$M$117,11,FALSE)</f>
        <v>1.4300000000000002</v>
      </c>
    </row>
    <row r="68" spans="1:25" x14ac:dyDescent="0.25">
      <c r="A68" s="17" t="s">
        <v>22</v>
      </c>
      <c r="B68" s="17" t="s">
        <v>73</v>
      </c>
      <c r="C68" s="17">
        <v>8803410355</v>
      </c>
      <c r="D68" s="17">
        <v>8907381615</v>
      </c>
      <c r="E68" s="17">
        <v>3521101588</v>
      </c>
      <c r="F68" s="17">
        <v>9646</v>
      </c>
      <c r="G68" s="17" t="s">
        <v>52</v>
      </c>
      <c r="H68" s="17" t="s">
        <v>53</v>
      </c>
      <c r="I68" s="17">
        <v>7</v>
      </c>
      <c r="J68" s="17">
        <v>0</v>
      </c>
      <c r="K68" s="17" t="s">
        <v>46</v>
      </c>
      <c r="L68" s="17"/>
      <c r="M68" s="17" t="s">
        <v>255</v>
      </c>
      <c r="N68" s="17">
        <v>0</v>
      </c>
      <c r="O68" s="17">
        <v>0</v>
      </c>
      <c r="P68" s="17">
        <v>0</v>
      </c>
      <c r="Q68" s="17" t="s">
        <v>132</v>
      </c>
      <c r="R68" s="17">
        <v>9</v>
      </c>
      <c r="S68" s="17">
        <v>571</v>
      </c>
      <c r="T68" s="18" t="s">
        <v>180</v>
      </c>
      <c r="U68" s="18" t="s">
        <v>180</v>
      </c>
      <c r="V68" s="17">
        <v>0</v>
      </c>
      <c r="W68" s="17">
        <v>3</v>
      </c>
      <c r="X68" s="20">
        <v>96.343999999999994</v>
      </c>
      <c r="Y68" s="17">
        <f>VLOOKUP(F68,'[1]Freight Rate Card Aug-18'!$A$9:$M$117,11,FALSE)</f>
        <v>1.4300000000000002</v>
      </c>
    </row>
    <row r="69" spans="1:25" x14ac:dyDescent="0.25">
      <c r="A69" s="17" t="s">
        <v>22</v>
      </c>
      <c r="B69" s="17" t="s">
        <v>73</v>
      </c>
      <c r="C69" s="17">
        <v>8803410514</v>
      </c>
      <c r="D69" s="17">
        <v>8907385728</v>
      </c>
      <c r="E69" s="17">
        <v>3521101590</v>
      </c>
      <c r="F69" s="17">
        <v>9646</v>
      </c>
      <c r="G69" s="17" t="s">
        <v>52</v>
      </c>
      <c r="H69" s="17" t="s">
        <v>53</v>
      </c>
      <c r="I69" s="17">
        <v>7</v>
      </c>
      <c r="J69" s="17">
        <v>0</v>
      </c>
      <c r="K69" s="17" t="s">
        <v>46</v>
      </c>
      <c r="L69" s="17"/>
      <c r="M69" s="17" t="s">
        <v>255</v>
      </c>
      <c r="N69" s="17">
        <v>0</v>
      </c>
      <c r="O69" s="17">
        <v>0</v>
      </c>
      <c r="P69" s="17">
        <v>0</v>
      </c>
      <c r="Q69" s="17" t="s">
        <v>132</v>
      </c>
      <c r="R69" s="17">
        <v>9</v>
      </c>
      <c r="S69" s="17">
        <v>571</v>
      </c>
      <c r="T69" s="18" t="s">
        <v>180</v>
      </c>
      <c r="U69" s="18" t="s">
        <v>180</v>
      </c>
      <c r="V69" s="17">
        <v>0</v>
      </c>
      <c r="W69" s="17">
        <v>7</v>
      </c>
      <c r="X69" s="20">
        <v>76.218999999999994</v>
      </c>
      <c r="Y69" s="17">
        <f>VLOOKUP(F69,'[1]Freight Rate Card Aug-18'!$A$9:$M$117,11,FALSE)</f>
        <v>1.4300000000000002</v>
      </c>
    </row>
    <row r="70" spans="1:25" x14ac:dyDescent="0.25">
      <c r="A70" s="17" t="s">
        <v>22</v>
      </c>
      <c r="B70" s="17" t="s">
        <v>73</v>
      </c>
      <c r="C70" s="17">
        <v>8803410519</v>
      </c>
      <c r="D70" s="17">
        <v>8907386453</v>
      </c>
      <c r="E70" s="17">
        <v>3521101598</v>
      </c>
      <c r="F70" s="17">
        <v>9646</v>
      </c>
      <c r="G70" s="17" t="s">
        <v>52</v>
      </c>
      <c r="H70" s="17" t="s">
        <v>53</v>
      </c>
      <c r="I70" s="17">
        <v>24</v>
      </c>
      <c r="J70" s="17">
        <v>0</v>
      </c>
      <c r="K70" s="17" t="s">
        <v>46</v>
      </c>
      <c r="L70" s="17"/>
      <c r="M70" s="17" t="s">
        <v>255</v>
      </c>
      <c r="N70" s="17">
        <v>0</v>
      </c>
      <c r="O70" s="17">
        <v>0</v>
      </c>
      <c r="P70" s="17">
        <v>0</v>
      </c>
      <c r="Q70" s="17" t="s">
        <v>132</v>
      </c>
      <c r="R70" s="17">
        <v>9</v>
      </c>
      <c r="S70" s="17">
        <v>571</v>
      </c>
      <c r="T70" s="18" t="s">
        <v>180</v>
      </c>
      <c r="U70" s="18" t="s">
        <v>180</v>
      </c>
      <c r="V70" s="17">
        <v>0</v>
      </c>
      <c r="W70" s="17">
        <v>24</v>
      </c>
      <c r="X70" s="20">
        <v>309.93700000000001</v>
      </c>
      <c r="Y70" s="17">
        <f>VLOOKUP(F70,'[1]Freight Rate Card Aug-18'!$A$9:$M$117,11,FALSE)</f>
        <v>1.4300000000000002</v>
      </c>
    </row>
    <row r="71" spans="1:25" x14ac:dyDescent="0.25">
      <c r="A71" s="17" t="s">
        <v>22</v>
      </c>
      <c r="B71" s="17" t="s">
        <v>73</v>
      </c>
      <c r="C71" s="17">
        <v>8803410531</v>
      </c>
      <c r="D71" s="17">
        <v>8907387213</v>
      </c>
      <c r="E71" s="17">
        <v>3521101599</v>
      </c>
      <c r="F71" s="17">
        <v>9646</v>
      </c>
      <c r="G71" s="17" t="s">
        <v>52</v>
      </c>
      <c r="H71" s="17" t="s">
        <v>53</v>
      </c>
      <c r="I71" s="17">
        <v>20</v>
      </c>
      <c r="J71" s="17">
        <v>0</v>
      </c>
      <c r="K71" s="17" t="s">
        <v>46</v>
      </c>
      <c r="L71" s="17"/>
      <c r="M71" s="17" t="s">
        <v>255</v>
      </c>
      <c r="N71" s="17">
        <v>0</v>
      </c>
      <c r="O71" s="17">
        <v>0</v>
      </c>
      <c r="P71" s="17">
        <v>0</v>
      </c>
      <c r="Q71" s="17" t="s">
        <v>132</v>
      </c>
      <c r="R71" s="17">
        <v>9</v>
      </c>
      <c r="S71" s="17">
        <v>571</v>
      </c>
      <c r="T71" s="18" t="s">
        <v>180</v>
      </c>
      <c r="U71" s="18" t="s">
        <v>180</v>
      </c>
      <c r="V71" s="17">
        <v>0</v>
      </c>
      <c r="W71" s="17">
        <v>24</v>
      </c>
      <c r="X71" s="20">
        <v>472.65200000000004</v>
      </c>
      <c r="Y71" s="17">
        <f>VLOOKUP(F71,'[1]Freight Rate Card Aug-18'!$A$9:$M$117,11,FALSE)</f>
        <v>1.4300000000000002</v>
      </c>
    </row>
    <row r="72" spans="1:25" x14ac:dyDescent="0.25">
      <c r="A72" s="17" t="s">
        <v>22</v>
      </c>
      <c r="B72" s="17" t="s">
        <v>73</v>
      </c>
      <c r="C72" s="17">
        <v>8803410557</v>
      </c>
      <c r="D72" s="17">
        <v>8907387464</v>
      </c>
      <c r="E72" s="17">
        <v>3521101589</v>
      </c>
      <c r="F72" s="17">
        <v>9646</v>
      </c>
      <c r="G72" s="17" t="s">
        <v>52</v>
      </c>
      <c r="H72" s="17" t="s">
        <v>53</v>
      </c>
      <c r="I72" s="17">
        <v>3</v>
      </c>
      <c r="J72" s="17">
        <v>0</v>
      </c>
      <c r="K72" s="17" t="s">
        <v>46</v>
      </c>
      <c r="L72" s="17"/>
      <c r="M72" s="17" t="s">
        <v>255</v>
      </c>
      <c r="N72" s="17">
        <v>0</v>
      </c>
      <c r="O72" s="17">
        <v>0</v>
      </c>
      <c r="P72" s="17">
        <v>0</v>
      </c>
      <c r="Q72" s="17" t="s">
        <v>132</v>
      </c>
      <c r="R72" s="17">
        <v>9</v>
      </c>
      <c r="S72" s="17">
        <v>571</v>
      </c>
      <c r="T72" s="18" t="s">
        <v>180</v>
      </c>
      <c r="U72" s="18" t="s">
        <v>180</v>
      </c>
      <c r="V72" s="17">
        <v>0</v>
      </c>
      <c r="W72" s="17">
        <v>7</v>
      </c>
      <c r="X72" s="20">
        <v>28.09</v>
      </c>
      <c r="Y72" s="17">
        <f>VLOOKUP(F72,'[1]Freight Rate Card Aug-18'!$A$9:$M$117,11,FALSE)</f>
        <v>1.4300000000000002</v>
      </c>
    </row>
    <row r="73" spans="1:25" x14ac:dyDescent="0.25">
      <c r="A73" s="17" t="s">
        <v>22</v>
      </c>
      <c r="B73" s="17" t="s">
        <v>73</v>
      </c>
      <c r="C73" s="17">
        <v>8803410658</v>
      </c>
      <c r="D73" s="17">
        <v>8907387906</v>
      </c>
      <c r="E73" s="17">
        <v>3521101584</v>
      </c>
      <c r="F73" s="17">
        <v>2667</v>
      </c>
      <c r="G73" s="17" t="s">
        <v>74</v>
      </c>
      <c r="H73" s="17" t="s">
        <v>25</v>
      </c>
      <c r="I73" s="17">
        <v>121</v>
      </c>
      <c r="J73" s="17">
        <v>0</v>
      </c>
      <c r="K73" s="17" t="s">
        <v>75</v>
      </c>
      <c r="L73" s="17"/>
      <c r="M73" s="17" t="s">
        <v>255</v>
      </c>
      <c r="N73" s="17">
        <v>0</v>
      </c>
      <c r="O73" s="17">
        <v>0</v>
      </c>
      <c r="P73" s="17">
        <v>0</v>
      </c>
      <c r="Q73" s="17" t="s">
        <v>130</v>
      </c>
      <c r="R73" s="17">
        <v>9</v>
      </c>
      <c r="S73" s="17">
        <v>570</v>
      </c>
      <c r="T73" s="18" t="s">
        <v>78</v>
      </c>
      <c r="U73" s="18" t="s">
        <v>78</v>
      </c>
      <c r="V73" s="17">
        <v>0</v>
      </c>
      <c r="W73" s="17">
        <v>192</v>
      </c>
      <c r="X73" s="20">
        <v>2032.1160000000002</v>
      </c>
      <c r="Y73" s="17"/>
    </row>
    <row r="74" spans="1:25" x14ac:dyDescent="0.25">
      <c r="A74" s="17" t="s">
        <v>22</v>
      </c>
      <c r="B74" s="17" t="s">
        <v>73</v>
      </c>
      <c r="C74" s="17">
        <v>8803410658</v>
      </c>
      <c r="D74" s="17">
        <v>8907387906</v>
      </c>
      <c r="E74" s="17">
        <v>3521101585</v>
      </c>
      <c r="F74" s="17">
        <v>2667</v>
      </c>
      <c r="G74" s="17" t="s">
        <v>74</v>
      </c>
      <c r="H74" s="17" t="s">
        <v>25</v>
      </c>
      <c r="I74" s="17">
        <v>5</v>
      </c>
      <c r="J74" s="17">
        <v>0</v>
      </c>
      <c r="K74" s="17" t="s">
        <v>75</v>
      </c>
      <c r="L74" s="17"/>
      <c r="M74" s="17" t="s">
        <v>255</v>
      </c>
      <c r="N74" s="17">
        <v>0</v>
      </c>
      <c r="O74" s="17">
        <v>0</v>
      </c>
      <c r="P74" s="17">
        <v>0</v>
      </c>
      <c r="Q74" s="17" t="s">
        <v>130</v>
      </c>
      <c r="R74" s="17">
        <v>9</v>
      </c>
      <c r="S74" s="17">
        <v>570</v>
      </c>
      <c r="T74" s="18" t="s">
        <v>78</v>
      </c>
      <c r="U74" s="18" t="s">
        <v>78</v>
      </c>
      <c r="V74" s="17">
        <v>0</v>
      </c>
      <c r="W74" s="17">
        <v>5</v>
      </c>
      <c r="X74" s="20">
        <v>25.707000000000001</v>
      </c>
      <c r="Y74" s="17"/>
    </row>
    <row r="75" spans="1:25" hidden="1" x14ac:dyDescent="0.25">
      <c r="A75" s="17" t="s">
        <v>22</v>
      </c>
      <c r="B75" s="17" t="s">
        <v>73</v>
      </c>
      <c r="C75" s="17">
        <v>8803410660</v>
      </c>
      <c r="D75" s="17">
        <v>8907387908</v>
      </c>
      <c r="E75" s="17">
        <v>3521101586</v>
      </c>
      <c r="F75" s="17">
        <v>4536</v>
      </c>
      <c r="G75" s="17" t="s">
        <v>27</v>
      </c>
      <c r="H75" s="17" t="s">
        <v>28</v>
      </c>
      <c r="I75" s="17">
        <v>58</v>
      </c>
      <c r="J75" s="17">
        <v>0</v>
      </c>
      <c r="K75" s="17" t="s">
        <v>29</v>
      </c>
      <c r="L75" s="17"/>
      <c r="M75" s="17" t="s">
        <v>253</v>
      </c>
      <c r="N75" s="17">
        <v>0</v>
      </c>
      <c r="O75" s="17">
        <v>0</v>
      </c>
      <c r="P75" s="17">
        <v>0</v>
      </c>
      <c r="Q75" s="17" t="s">
        <v>128</v>
      </c>
      <c r="R75" s="17">
        <v>9</v>
      </c>
      <c r="S75" s="17">
        <v>318</v>
      </c>
      <c r="T75" s="18" t="s">
        <v>78</v>
      </c>
      <c r="U75" s="18" t="s">
        <v>78</v>
      </c>
      <c r="V75" s="17">
        <v>0</v>
      </c>
      <c r="W75" s="17">
        <v>67</v>
      </c>
      <c r="X75" s="20">
        <v>944.66600000000017</v>
      </c>
      <c r="Y75" s="17">
        <f>VLOOKUP(F75,'[1]Freight Rate Card Aug-18'!$A$9:$M$117,11,FALSE)</f>
        <v>2.5499999999999998</v>
      </c>
    </row>
    <row r="76" spans="1:25" hidden="1" x14ac:dyDescent="0.25">
      <c r="A76" s="17" t="s">
        <v>22</v>
      </c>
      <c r="B76" s="17" t="s">
        <v>73</v>
      </c>
      <c r="C76" s="17">
        <v>8803410660</v>
      </c>
      <c r="D76" s="17">
        <v>8907387908</v>
      </c>
      <c r="E76" s="17">
        <v>3521101587</v>
      </c>
      <c r="F76" s="17">
        <v>4536</v>
      </c>
      <c r="G76" s="17" t="s">
        <v>27</v>
      </c>
      <c r="H76" s="17" t="s">
        <v>28</v>
      </c>
      <c r="I76" s="17">
        <v>2</v>
      </c>
      <c r="J76" s="17">
        <v>0</v>
      </c>
      <c r="K76" s="17" t="s">
        <v>29</v>
      </c>
      <c r="L76" s="17"/>
      <c r="M76" s="17" t="s">
        <v>253</v>
      </c>
      <c r="N76" s="17">
        <v>0</v>
      </c>
      <c r="O76" s="17">
        <v>0</v>
      </c>
      <c r="P76" s="17">
        <v>0</v>
      </c>
      <c r="Q76" s="17" t="s">
        <v>128</v>
      </c>
      <c r="R76" s="17">
        <v>9</v>
      </c>
      <c r="S76" s="17">
        <v>318</v>
      </c>
      <c r="T76" s="18" t="s">
        <v>78</v>
      </c>
      <c r="U76" s="18" t="s">
        <v>78</v>
      </c>
      <c r="V76" s="17">
        <v>0</v>
      </c>
      <c r="W76" s="17">
        <v>3</v>
      </c>
      <c r="X76" s="20">
        <v>17.527999999999999</v>
      </c>
      <c r="Y76" s="17">
        <f>VLOOKUP(F76,'[1]Freight Rate Card Aug-18'!$A$9:$M$117,11,FALSE)</f>
        <v>2.5499999999999998</v>
      </c>
    </row>
    <row r="77" spans="1:25" x14ac:dyDescent="0.25">
      <c r="A77" s="17" t="s">
        <v>22</v>
      </c>
      <c r="B77" s="17" t="s">
        <v>73</v>
      </c>
      <c r="C77" s="17">
        <v>8803411145</v>
      </c>
      <c r="D77" s="17">
        <v>8907390079</v>
      </c>
      <c r="E77" s="17">
        <v>3521101601</v>
      </c>
      <c r="F77" s="17">
        <v>3891</v>
      </c>
      <c r="G77" s="17" t="s">
        <v>76</v>
      </c>
      <c r="H77" s="17" t="s">
        <v>28</v>
      </c>
      <c r="I77" s="17">
        <v>45</v>
      </c>
      <c r="J77" s="17">
        <v>0</v>
      </c>
      <c r="K77" s="17" t="s">
        <v>77</v>
      </c>
      <c r="L77" s="17"/>
      <c r="M77" s="17" t="s">
        <v>255</v>
      </c>
      <c r="N77" s="17">
        <v>0</v>
      </c>
      <c r="O77" s="17">
        <v>0</v>
      </c>
      <c r="P77" s="17">
        <v>0</v>
      </c>
      <c r="Q77" s="17" t="s">
        <v>118</v>
      </c>
      <c r="R77" s="17">
        <v>2.5</v>
      </c>
      <c r="S77" s="17">
        <v>572</v>
      </c>
      <c r="T77" s="18" t="s">
        <v>78</v>
      </c>
      <c r="U77" s="18" t="s">
        <v>78</v>
      </c>
      <c r="V77" s="17">
        <v>0</v>
      </c>
      <c r="W77" s="17">
        <v>48</v>
      </c>
      <c r="X77" s="20">
        <v>760.08499999999992</v>
      </c>
      <c r="Y77" s="17"/>
    </row>
    <row r="78" spans="1:25" hidden="1" x14ac:dyDescent="0.25">
      <c r="A78" s="17" t="s">
        <v>22</v>
      </c>
      <c r="B78" s="17" t="s">
        <v>78</v>
      </c>
      <c r="C78" s="17">
        <v>8803380266</v>
      </c>
      <c r="D78" s="17">
        <v>8907343643</v>
      </c>
      <c r="E78" s="17">
        <v>3521101693</v>
      </c>
      <c r="F78" s="17">
        <v>13764</v>
      </c>
      <c r="G78" s="17" t="s">
        <v>79</v>
      </c>
      <c r="H78" s="17" t="s">
        <v>28</v>
      </c>
      <c r="I78" s="17">
        <v>19</v>
      </c>
      <c r="J78" s="17">
        <v>0</v>
      </c>
      <c r="K78" s="17" t="s">
        <v>26</v>
      </c>
      <c r="L78" s="17"/>
      <c r="M78" s="17" t="s">
        <v>253</v>
      </c>
      <c r="N78" s="17">
        <v>0</v>
      </c>
      <c r="O78" s="17">
        <v>0</v>
      </c>
      <c r="P78" s="17">
        <v>0</v>
      </c>
      <c r="Q78" s="17" t="s">
        <v>133</v>
      </c>
      <c r="R78" s="17">
        <v>2.5</v>
      </c>
      <c r="S78" s="17">
        <v>322</v>
      </c>
      <c r="T78" s="18" t="s">
        <v>89</v>
      </c>
      <c r="U78" s="18" t="s">
        <v>89</v>
      </c>
      <c r="V78" s="17">
        <v>0</v>
      </c>
      <c r="W78" s="17">
        <v>21</v>
      </c>
      <c r="X78" s="20">
        <v>186.71299999999999</v>
      </c>
      <c r="Y78" s="17">
        <f>VLOOKUP(F78,'[1]Freight Rate Card Aug-18'!$A$9:$M$117,11,FALSE)</f>
        <v>2.2999999999999998</v>
      </c>
    </row>
    <row r="79" spans="1:25" hidden="1" x14ac:dyDescent="0.25">
      <c r="A79" s="17" t="s">
        <v>22</v>
      </c>
      <c r="B79" s="17" t="s">
        <v>78</v>
      </c>
      <c r="C79" s="17">
        <v>8803397592</v>
      </c>
      <c r="D79" s="17">
        <v>8907307474</v>
      </c>
      <c r="E79" s="17">
        <v>3521101696</v>
      </c>
      <c r="F79" s="17">
        <v>13764</v>
      </c>
      <c r="G79" s="17" t="s">
        <v>79</v>
      </c>
      <c r="H79" s="17" t="s">
        <v>28</v>
      </c>
      <c r="I79" s="17">
        <v>2</v>
      </c>
      <c r="J79" s="17">
        <v>0</v>
      </c>
      <c r="K79" s="17" t="s">
        <v>26</v>
      </c>
      <c r="L79" s="17"/>
      <c r="M79" s="17" t="s">
        <v>253</v>
      </c>
      <c r="N79" s="17">
        <v>0</v>
      </c>
      <c r="O79" s="17">
        <v>0</v>
      </c>
      <c r="P79" s="17">
        <v>0</v>
      </c>
      <c r="Q79" s="17" t="s">
        <v>133</v>
      </c>
      <c r="R79" s="17">
        <v>2.5</v>
      </c>
      <c r="S79" s="17">
        <v>322</v>
      </c>
      <c r="T79" s="18" t="s">
        <v>89</v>
      </c>
      <c r="U79" s="18" t="s">
        <v>89</v>
      </c>
      <c r="V79" s="17">
        <v>0</v>
      </c>
      <c r="W79" s="17">
        <v>2</v>
      </c>
      <c r="X79" s="20">
        <v>16.992000000000001</v>
      </c>
      <c r="Y79" s="17">
        <f>VLOOKUP(F79,'[1]Freight Rate Card Aug-18'!$A$9:$M$117,11,FALSE)</f>
        <v>2.2999999999999998</v>
      </c>
    </row>
    <row r="80" spans="1:25" hidden="1" x14ac:dyDescent="0.25">
      <c r="A80" s="17" t="s">
        <v>22</v>
      </c>
      <c r="B80" s="17" t="s">
        <v>78</v>
      </c>
      <c r="C80" s="17">
        <v>8803403905</v>
      </c>
      <c r="D80" s="17">
        <v>8907338920</v>
      </c>
      <c r="E80" s="17">
        <v>3521101695</v>
      </c>
      <c r="F80" s="17">
        <v>13764</v>
      </c>
      <c r="G80" s="17" t="s">
        <v>79</v>
      </c>
      <c r="H80" s="17" t="s">
        <v>28</v>
      </c>
      <c r="I80" s="17">
        <v>2</v>
      </c>
      <c r="J80" s="17">
        <v>0</v>
      </c>
      <c r="K80" s="17" t="s">
        <v>26</v>
      </c>
      <c r="L80" s="17"/>
      <c r="M80" s="17" t="s">
        <v>253</v>
      </c>
      <c r="N80" s="17">
        <v>0</v>
      </c>
      <c r="O80" s="17">
        <v>0</v>
      </c>
      <c r="P80" s="17">
        <v>0</v>
      </c>
      <c r="Q80" s="17" t="s">
        <v>133</v>
      </c>
      <c r="R80" s="17">
        <v>2.5</v>
      </c>
      <c r="S80" s="17">
        <v>322</v>
      </c>
      <c r="T80" s="18" t="s">
        <v>89</v>
      </c>
      <c r="U80" s="18" t="s">
        <v>89</v>
      </c>
      <c r="V80" s="17">
        <v>0</v>
      </c>
      <c r="W80" s="17">
        <v>2</v>
      </c>
      <c r="X80" s="20">
        <v>9.2159999999999993</v>
      </c>
      <c r="Y80" s="17">
        <f>VLOOKUP(F80,'[1]Freight Rate Card Aug-18'!$A$9:$M$117,11,FALSE)</f>
        <v>2.2999999999999998</v>
      </c>
    </row>
    <row r="81" spans="1:25" hidden="1" x14ac:dyDescent="0.25">
      <c r="A81" s="17" t="s">
        <v>22</v>
      </c>
      <c r="B81" s="17" t="s">
        <v>78</v>
      </c>
      <c r="C81" s="17">
        <v>8803404205</v>
      </c>
      <c r="D81" s="17">
        <v>8907343250</v>
      </c>
      <c r="E81" s="17">
        <v>3521101666</v>
      </c>
      <c r="F81" s="17">
        <v>4152</v>
      </c>
      <c r="G81" s="17" t="s">
        <v>33</v>
      </c>
      <c r="H81" s="17" t="s">
        <v>34</v>
      </c>
      <c r="I81" s="17">
        <v>159</v>
      </c>
      <c r="J81" s="17">
        <v>0</v>
      </c>
      <c r="K81" s="17" t="s">
        <v>35</v>
      </c>
      <c r="L81" s="17"/>
      <c r="M81" s="17" t="s">
        <v>253</v>
      </c>
      <c r="N81" s="17">
        <v>0</v>
      </c>
      <c r="O81" s="17">
        <v>0</v>
      </c>
      <c r="P81" s="17">
        <v>0</v>
      </c>
      <c r="Q81" s="17" t="s">
        <v>134</v>
      </c>
      <c r="R81" s="17">
        <v>9</v>
      </c>
      <c r="S81" s="17">
        <v>311</v>
      </c>
      <c r="T81" s="18" t="s">
        <v>93</v>
      </c>
      <c r="U81" s="18" t="s">
        <v>93</v>
      </c>
      <c r="V81" s="17">
        <v>0</v>
      </c>
      <c r="W81" s="17">
        <v>166</v>
      </c>
      <c r="X81" s="20">
        <v>3160.8470000000002</v>
      </c>
      <c r="Y81" s="17">
        <f>VLOOKUP(F81,'[1]Freight Rate Card Aug-18'!$A$9:$M$117,11,FALSE)</f>
        <v>1.7600000000000002</v>
      </c>
    </row>
    <row r="82" spans="1:25" hidden="1" x14ac:dyDescent="0.25">
      <c r="A82" s="17" t="s">
        <v>22</v>
      </c>
      <c r="B82" s="17" t="s">
        <v>78</v>
      </c>
      <c r="C82" s="17">
        <v>8803407908</v>
      </c>
      <c r="D82" s="17">
        <v>8907374804</v>
      </c>
      <c r="E82" s="17">
        <v>3521101692</v>
      </c>
      <c r="F82" s="17">
        <v>13764</v>
      </c>
      <c r="G82" s="17" t="s">
        <v>79</v>
      </c>
      <c r="H82" s="17" t="s">
        <v>28</v>
      </c>
      <c r="I82" s="17">
        <v>55</v>
      </c>
      <c r="J82" s="17">
        <v>0</v>
      </c>
      <c r="K82" s="17" t="s">
        <v>26</v>
      </c>
      <c r="L82" s="17"/>
      <c r="M82" s="17" t="s">
        <v>253</v>
      </c>
      <c r="N82" s="17">
        <v>0</v>
      </c>
      <c r="O82" s="17">
        <v>0</v>
      </c>
      <c r="P82" s="17">
        <v>0</v>
      </c>
      <c r="Q82" s="17" t="s">
        <v>133</v>
      </c>
      <c r="R82" s="17">
        <v>2.5</v>
      </c>
      <c r="S82" s="17">
        <v>322</v>
      </c>
      <c r="T82" s="18" t="s">
        <v>89</v>
      </c>
      <c r="U82" s="18" t="s">
        <v>89</v>
      </c>
      <c r="V82" s="17">
        <v>0</v>
      </c>
      <c r="W82" s="17">
        <v>55</v>
      </c>
      <c r="X82" s="20">
        <v>427.36500000000001</v>
      </c>
      <c r="Y82" s="17">
        <f>VLOOKUP(F82,'[1]Freight Rate Card Aug-18'!$A$9:$M$117,11,FALSE)</f>
        <v>2.2999999999999998</v>
      </c>
    </row>
    <row r="83" spans="1:25" hidden="1" x14ac:dyDescent="0.25">
      <c r="A83" s="17" t="s">
        <v>22</v>
      </c>
      <c r="B83" s="17" t="s">
        <v>78</v>
      </c>
      <c r="C83" s="17">
        <v>8803407909</v>
      </c>
      <c r="D83" s="17">
        <v>8907375535</v>
      </c>
      <c r="E83" s="17">
        <v>3521101694</v>
      </c>
      <c r="F83" s="17">
        <v>13764</v>
      </c>
      <c r="G83" s="17" t="s">
        <v>79</v>
      </c>
      <c r="H83" s="17" t="s">
        <v>28</v>
      </c>
      <c r="I83" s="17">
        <v>19</v>
      </c>
      <c r="J83" s="17">
        <v>0</v>
      </c>
      <c r="K83" s="17" t="s">
        <v>26</v>
      </c>
      <c r="L83" s="17"/>
      <c r="M83" s="17" t="s">
        <v>253</v>
      </c>
      <c r="N83" s="17">
        <v>0</v>
      </c>
      <c r="O83" s="17">
        <v>0</v>
      </c>
      <c r="P83" s="17">
        <v>0</v>
      </c>
      <c r="Q83" s="17" t="s">
        <v>133</v>
      </c>
      <c r="R83" s="17">
        <v>2.5</v>
      </c>
      <c r="S83" s="17">
        <v>322</v>
      </c>
      <c r="T83" s="18" t="s">
        <v>89</v>
      </c>
      <c r="U83" s="18" t="s">
        <v>89</v>
      </c>
      <c r="V83" s="17">
        <v>0</v>
      </c>
      <c r="W83" s="17">
        <v>19</v>
      </c>
      <c r="X83" s="20">
        <v>156.60000000000002</v>
      </c>
      <c r="Y83" s="17">
        <f>VLOOKUP(F83,'[1]Freight Rate Card Aug-18'!$A$9:$M$117,11,FALSE)</f>
        <v>2.2999999999999998</v>
      </c>
    </row>
    <row r="84" spans="1:25" hidden="1" x14ac:dyDescent="0.25">
      <c r="A84" s="17" t="s">
        <v>22</v>
      </c>
      <c r="B84" s="17" t="s">
        <v>78</v>
      </c>
      <c r="C84" s="17">
        <v>8803410999</v>
      </c>
      <c r="D84" s="17">
        <v>8907389228</v>
      </c>
      <c r="E84" s="17">
        <v>3521101681</v>
      </c>
      <c r="F84" s="17">
        <v>13317</v>
      </c>
      <c r="G84" s="17" t="s">
        <v>80</v>
      </c>
      <c r="H84" s="17" t="s">
        <v>28</v>
      </c>
      <c r="I84" s="17">
        <v>65</v>
      </c>
      <c r="J84" s="17">
        <v>0</v>
      </c>
      <c r="K84" s="17" t="s">
        <v>46</v>
      </c>
      <c r="L84" s="17"/>
      <c r="M84" s="17" t="s">
        <v>253</v>
      </c>
      <c r="N84" s="17">
        <v>0</v>
      </c>
      <c r="O84" s="17">
        <v>0</v>
      </c>
      <c r="P84" s="17">
        <v>0</v>
      </c>
      <c r="Q84" s="17" t="s">
        <v>135</v>
      </c>
      <c r="R84" s="17">
        <v>5</v>
      </c>
      <c r="S84" s="17">
        <v>323</v>
      </c>
      <c r="T84" s="18" t="s">
        <v>89</v>
      </c>
      <c r="U84" s="18" t="s">
        <v>89</v>
      </c>
      <c r="V84" s="17">
        <v>0</v>
      </c>
      <c r="W84" s="17">
        <v>69</v>
      </c>
      <c r="X84" s="20">
        <v>1342.9850000000001</v>
      </c>
      <c r="Y84" s="17">
        <f>VLOOKUP(F84,'[1]Freight Rate Card Aug-18'!$A$9:$M$117,11,FALSE)</f>
        <v>1.85</v>
      </c>
    </row>
    <row r="85" spans="1:25" hidden="1" x14ac:dyDescent="0.25">
      <c r="A85" s="17" t="s">
        <v>22</v>
      </c>
      <c r="B85" s="17" t="s">
        <v>78</v>
      </c>
      <c r="C85" s="17">
        <v>8803411000</v>
      </c>
      <c r="D85" s="17">
        <v>8907389243</v>
      </c>
      <c r="E85" s="17">
        <v>3521101682</v>
      </c>
      <c r="F85" s="17">
        <v>13317</v>
      </c>
      <c r="G85" s="17" t="s">
        <v>80</v>
      </c>
      <c r="H85" s="17" t="s">
        <v>28</v>
      </c>
      <c r="I85" s="17">
        <v>13</v>
      </c>
      <c r="J85" s="17">
        <v>0</v>
      </c>
      <c r="K85" s="17" t="s">
        <v>46</v>
      </c>
      <c r="L85" s="17"/>
      <c r="M85" s="17" t="s">
        <v>253</v>
      </c>
      <c r="N85" s="17">
        <v>0</v>
      </c>
      <c r="O85" s="17">
        <v>0</v>
      </c>
      <c r="P85" s="17">
        <v>0</v>
      </c>
      <c r="Q85" s="17" t="s">
        <v>135</v>
      </c>
      <c r="R85" s="17">
        <v>5</v>
      </c>
      <c r="S85" s="17">
        <v>323</v>
      </c>
      <c r="T85" s="18" t="s">
        <v>89</v>
      </c>
      <c r="U85" s="18" t="s">
        <v>89</v>
      </c>
      <c r="V85" s="17">
        <v>0</v>
      </c>
      <c r="W85" s="17">
        <v>13</v>
      </c>
      <c r="X85" s="20">
        <v>154.26499999999999</v>
      </c>
      <c r="Y85" s="17">
        <f>VLOOKUP(F85,'[1]Freight Rate Card Aug-18'!$A$9:$M$117,11,FALSE)</f>
        <v>1.85</v>
      </c>
    </row>
    <row r="86" spans="1:25" hidden="1" x14ac:dyDescent="0.25">
      <c r="A86" s="17" t="s">
        <v>22</v>
      </c>
      <c r="B86" s="17" t="s">
        <v>78</v>
      </c>
      <c r="C86" s="17">
        <v>8803411001</v>
      </c>
      <c r="D86" s="17">
        <v>8907389260</v>
      </c>
      <c r="E86" s="17">
        <v>3521101683</v>
      </c>
      <c r="F86" s="17">
        <v>13317</v>
      </c>
      <c r="G86" s="17" t="s">
        <v>80</v>
      </c>
      <c r="H86" s="17" t="s">
        <v>28</v>
      </c>
      <c r="I86" s="17">
        <v>3</v>
      </c>
      <c r="J86" s="17">
        <v>0</v>
      </c>
      <c r="K86" s="17" t="s">
        <v>46</v>
      </c>
      <c r="L86" s="17"/>
      <c r="M86" s="17" t="s">
        <v>253</v>
      </c>
      <c r="N86" s="17">
        <v>0</v>
      </c>
      <c r="O86" s="17">
        <v>0</v>
      </c>
      <c r="P86" s="17">
        <v>0</v>
      </c>
      <c r="Q86" s="17" t="s">
        <v>135</v>
      </c>
      <c r="R86" s="17">
        <v>5</v>
      </c>
      <c r="S86" s="17">
        <v>323</v>
      </c>
      <c r="T86" s="18" t="s">
        <v>89</v>
      </c>
      <c r="U86" s="18" t="s">
        <v>89</v>
      </c>
      <c r="V86" s="17">
        <v>0</v>
      </c>
      <c r="W86" s="17">
        <v>9</v>
      </c>
      <c r="X86" s="20">
        <v>126.795</v>
      </c>
      <c r="Y86" s="17">
        <f>VLOOKUP(F86,'[1]Freight Rate Card Aug-18'!$A$9:$M$117,11,FALSE)</f>
        <v>1.85</v>
      </c>
    </row>
    <row r="87" spans="1:25" x14ac:dyDescent="0.25">
      <c r="A87" s="17" t="s">
        <v>22</v>
      </c>
      <c r="B87" s="17" t="s">
        <v>78</v>
      </c>
      <c r="C87" s="17">
        <v>8803411622</v>
      </c>
      <c r="D87" s="17">
        <v>8907392814</v>
      </c>
      <c r="E87" s="17">
        <v>3521101603</v>
      </c>
      <c r="F87" s="17">
        <v>2642</v>
      </c>
      <c r="G87" s="17" t="s">
        <v>71</v>
      </c>
      <c r="H87" s="17" t="s">
        <v>28</v>
      </c>
      <c r="I87" s="17">
        <v>42</v>
      </c>
      <c r="J87" s="17">
        <v>0</v>
      </c>
      <c r="K87" s="17" t="s">
        <v>72</v>
      </c>
      <c r="L87" s="17"/>
      <c r="M87" s="17" t="s">
        <v>255</v>
      </c>
      <c r="N87" s="17">
        <v>0</v>
      </c>
      <c r="O87" s="17">
        <v>0</v>
      </c>
      <c r="P87" s="17">
        <v>0</v>
      </c>
      <c r="Q87" s="17" t="s">
        <v>181</v>
      </c>
      <c r="R87" s="17">
        <v>2.5</v>
      </c>
      <c r="S87" s="17">
        <v>574</v>
      </c>
      <c r="T87" s="18" t="s">
        <v>94</v>
      </c>
      <c r="U87" s="18" t="s">
        <v>94</v>
      </c>
      <c r="V87" s="17">
        <v>0</v>
      </c>
      <c r="W87" s="17">
        <v>45</v>
      </c>
      <c r="X87" s="20">
        <v>506.19199999999995</v>
      </c>
      <c r="Y87" s="17"/>
    </row>
    <row r="88" spans="1:25" x14ac:dyDescent="0.25">
      <c r="A88" s="17" t="s">
        <v>22</v>
      </c>
      <c r="B88" s="17" t="s">
        <v>78</v>
      </c>
      <c r="C88" s="17">
        <v>8803411622</v>
      </c>
      <c r="D88" s="17">
        <v>8907392814</v>
      </c>
      <c r="E88" s="17">
        <v>3521101604</v>
      </c>
      <c r="F88" s="17">
        <v>2642</v>
      </c>
      <c r="G88" s="17" t="s">
        <v>71</v>
      </c>
      <c r="H88" s="17" t="s">
        <v>28</v>
      </c>
      <c r="I88" s="17">
        <v>1</v>
      </c>
      <c r="J88" s="17">
        <v>0</v>
      </c>
      <c r="K88" s="17" t="s">
        <v>72</v>
      </c>
      <c r="L88" s="17"/>
      <c r="M88" s="17" t="s">
        <v>255</v>
      </c>
      <c r="N88" s="17">
        <v>0</v>
      </c>
      <c r="O88" s="17">
        <v>0</v>
      </c>
      <c r="P88" s="17">
        <v>0</v>
      </c>
      <c r="Q88" s="17" t="s">
        <v>181</v>
      </c>
      <c r="R88" s="17">
        <v>2.5</v>
      </c>
      <c r="S88" s="17">
        <v>574</v>
      </c>
      <c r="T88" s="18" t="s">
        <v>94</v>
      </c>
      <c r="U88" s="18" t="s">
        <v>94</v>
      </c>
      <c r="V88" s="17">
        <v>0</v>
      </c>
      <c r="W88" s="17">
        <v>1</v>
      </c>
      <c r="X88" s="20">
        <v>5.52</v>
      </c>
      <c r="Y88" s="17"/>
    </row>
    <row r="89" spans="1:25" x14ac:dyDescent="0.25">
      <c r="A89" s="17" t="s">
        <v>22</v>
      </c>
      <c r="B89" s="17" t="s">
        <v>78</v>
      </c>
      <c r="C89" s="17">
        <v>8803411630</v>
      </c>
      <c r="D89" s="17">
        <v>8907392828</v>
      </c>
      <c r="E89" s="17">
        <v>3521101605</v>
      </c>
      <c r="F89" s="17">
        <v>7205</v>
      </c>
      <c r="G89" s="17" t="s">
        <v>40</v>
      </c>
      <c r="H89" s="17" t="s">
        <v>28</v>
      </c>
      <c r="I89" s="17">
        <v>127</v>
      </c>
      <c r="J89" s="17">
        <v>0</v>
      </c>
      <c r="K89" s="17" t="s">
        <v>41</v>
      </c>
      <c r="L89" s="17"/>
      <c r="M89" s="17" t="s">
        <v>255</v>
      </c>
      <c r="N89" s="17">
        <v>0</v>
      </c>
      <c r="O89" s="17">
        <v>0</v>
      </c>
      <c r="P89" s="17">
        <v>0</v>
      </c>
      <c r="Q89" s="17" t="s">
        <v>195</v>
      </c>
      <c r="R89" s="17">
        <v>2.5</v>
      </c>
      <c r="S89" s="17">
        <v>576</v>
      </c>
      <c r="T89" s="18" t="s">
        <v>94</v>
      </c>
      <c r="U89" s="18" t="s">
        <v>94</v>
      </c>
      <c r="V89" s="17">
        <v>0</v>
      </c>
      <c r="W89" s="17">
        <v>128</v>
      </c>
      <c r="X89" s="20">
        <v>1893.7889999999998</v>
      </c>
      <c r="Y89" s="17"/>
    </row>
    <row r="90" spans="1:25" x14ac:dyDescent="0.25">
      <c r="A90" s="17" t="s">
        <v>22</v>
      </c>
      <c r="B90" s="17" t="s">
        <v>78</v>
      </c>
      <c r="C90" s="17">
        <v>8803411927</v>
      </c>
      <c r="D90" s="17">
        <v>8907395329</v>
      </c>
      <c r="E90" s="17">
        <v>3521101672</v>
      </c>
      <c r="F90" s="17">
        <v>9808</v>
      </c>
      <c r="G90" s="17" t="s">
        <v>81</v>
      </c>
      <c r="H90" s="17" t="s">
        <v>25</v>
      </c>
      <c r="I90" s="17">
        <v>100</v>
      </c>
      <c r="J90" s="17">
        <v>0</v>
      </c>
      <c r="K90" s="17" t="s">
        <v>82</v>
      </c>
      <c r="L90" s="17"/>
      <c r="M90" s="17" t="s">
        <v>255</v>
      </c>
      <c r="N90" s="17">
        <v>0</v>
      </c>
      <c r="O90" s="17">
        <v>0</v>
      </c>
      <c r="P90" s="17">
        <v>0</v>
      </c>
      <c r="Q90" s="17" t="s">
        <v>189</v>
      </c>
      <c r="R90" s="17">
        <v>2.5</v>
      </c>
      <c r="S90" s="17">
        <v>577</v>
      </c>
      <c r="T90" s="18" t="s">
        <v>257</v>
      </c>
      <c r="U90" s="18" t="s">
        <v>257</v>
      </c>
      <c r="V90" s="17">
        <v>0</v>
      </c>
      <c r="W90" s="17">
        <v>151</v>
      </c>
      <c r="X90" s="20">
        <v>1434.069</v>
      </c>
      <c r="Y90" s="17"/>
    </row>
    <row r="91" spans="1:25" x14ac:dyDescent="0.25">
      <c r="A91" s="17" t="s">
        <v>22</v>
      </c>
      <c r="B91" s="17" t="s">
        <v>78</v>
      </c>
      <c r="C91" s="17">
        <v>8803412006</v>
      </c>
      <c r="D91" s="17">
        <v>8907396141</v>
      </c>
      <c r="E91" s="17">
        <v>3521101602</v>
      </c>
      <c r="F91" s="17">
        <v>3891</v>
      </c>
      <c r="G91" s="17" t="s">
        <v>76</v>
      </c>
      <c r="H91" s="17" t="s">
        <v>28</v>
      </c>
      <c r="I91" s="17">
        <v>39</v>
      </c>
      <c r="J91" s="17">
        <v>0</v>
      </c>
      <c r="K91" s="17" t="s">
        <v>77</v>
      </c>
      <c r="L91" s="17"/>
      <c r="M91" s="17" t="s">
        <v>255</v>
      </c>
      <c r="N91" s="17">
        <v>0</v>
      </c>
      <c r="O91" s="17">
        <v>0</v>
      </c>
      <c r="P91" s="17">
        <v>0</v>
      </c>
      <c r="Q91" s="17" t="s">
        <v>182</v>
      </c>
      <c r="R91" s="17">
        <v>2.5</v>
      </c>
      <c r="S91" s="17">
        <v>573</v>
      </c>
      <c r="T91" s="18" t="s">
        <v>89</v>
      </c>
      <c r="U91" s="18" t="s">
        <v>89</v>
      </c>
      <c r="V91" s="17">
        <v>0</v>
      </c>
      <c r="W91" s="17">
        <v>39</v>
      </c>
      <c r="X91" s="20">
        <v>523.49</v>
      </c>
      <c r="Y91" s="17"/>
    </row>
    <row r="92" spans="1:25" hidden="1" x14ac:dyDescent="0.25">
      <c r="A92" s="17" t="s">
        <v>22</v>
      </c>
      <c r="B92" s="17" t="s">
        <v>78</v>
      </c>
      <c r="C92" s="17">
        <v>8803412478</v>
      </c>
      <c r="D92" s="17">
        <v>8907398835</v>
      </c>
      <c r="E92" s="17">
        <v>3521101613</v>
      </c>
      <c r="F92" s="17">
        <v>10832</v>
      </c>
      <c r="G92" s="17" t="s">
        <v>50</v>
      </c>
      <c r="H92" s="17" t="s">
        <v>28</v>
      </c>
      <c r="I92" s="17">
        <v>40</v>
      </c>
      <c r="J92" s="17">
        <v>0</v>
      </c>
      <c r="K92" s="17" t="s">
        <v>46</v>
      </c>
      <c r="L92" s="17"/>
      <c r="M92" s="17" t="s">
        <v>253</v>
      </c>
      <c r="N92" s="17">
        <v>0</v>
      </c>
      <c r="O92" s="17">
        <v>0</v>
      </c>
      <c r="P92" s="17">
        <v>0</v>
      </c>
      <c r="Q92" s="17" t="s">
        <v>183</v>
      </c>
      <c r="R92" s="17">
        <v>2.5</v>
      </c>
      <c r="S92" s="17">
        <v>320</v>
      </c>
      <c r="T92" s="18" t="s">
        <v>89</v>
      </c>
      <c r="U92" s="18" t="s">
        <v>89</v>
      </c>
      <c r="V92" s="17">
        <v>0</v>
      </c>
      <c r="W92" s="17">
        <v>43</v>
      </c>
      <c r="X92" s="20">
        <v>714.49800000000005</v>
      </c>
      <c r="Y92" s="17">
        <f>VLOOKUP(F92,'[1]Freight Rate Card Aug-18'!$A$9:$M$117,11,FALSE)</f>
        <v>1.3800000000000001</v>
      </c>
    </row>
    <row r="93" spans="1:25" hidden="1" x14ac:dyDescent="0.25">
      <c r="A93" s="17" t="s">
        <v>22</v>
      </c>
      <c r="B93" s="17" t="s">
        <v>78</v>
      </c>
      <c r="C93" s="17">
        <v>8803412527</v>
      </c>
      <c r="D93" s="17">
        <v>8907398863</v>
      </c>
      <c r="E93" s="17">
        <v>3521101608</v>
      </c>
      <c r="F93" s="17">
        <v>6480</v>
      </c>
      <c r="G93" s="17" t="s">
        <v>45</v>
      </c>
      <c r="H93" s="17" t="s">
        <v>28</v>
      </c>
      <c r="I93" s="17">
        <v>107</v>
      </c>
      <c r="J93" s="17">
        <v>0</v>
      </c>
      <c r="K93" s="17" t="s">
        <v>46</v>
      </c>
      <c r="L93" s="17"/>
      <c r="M93" s="17" t="s">
        <v>253</v>
      </c>
      <c r="N93" s="17">
        <v>0</v>
      </c>
      <c r="O93" s="17">
        <v>0</v>
      </c>
      <c r="P93" s="17">
        <v>0</v>
      </c>
      <c r="Q93" s="17" t="s">
        <v>136</v>
      </c>
      <c r="R93" s="17">
        <v>2.5</v>
      </c>
      <c r="S93" s="17">
        <v>324</v>
      </c>
      <c r="T93" s="18" t="s">
        <v>89</v>
      </c>
      <c r="U93" s="18" t="s">
        <v>89</v>
      </c>
      <c r="V93" s="17">
        <v>0</v>
      </c>
      <c r="W93" s="17">
        <v>112</v>
      </c>
      <c r="X93" s="20">
        <v>1566.229</v>
      </c>
      <c r="Y93" s="17">
        <f>VLOOKUP(F93,'[1]Freight Rate Card Aug-18'!$A$9:$M$117,11,FALSE)</f>
        <v>1.3800000000000001</v>
      </c>
    </row>
    <row r="94" spans="1:25" hidden="1" x14ac:dyDescent="0.25">
      <c r="A94" s="17" t="s">
        <v>22</v>
      </c>
      <c r="B94" s="17" t="s">
        <v>78</v>
      </c>
      <c r="C94" s="17">
        <v>8803412527</v>
      </c>
      <c r="D94" s="17">
        <v>8907398863</v>
      </c>
      <c r="E94" s="17">
        <v>3521101609</v>
      </c>
      <c r="F94" s="17">
        <v>6480</v>
      </c>
      <c r="G94" s="17" t="s">
        <v>45</v>
      </c>
      <c r="H94" s="17" t="s">
        <v>28</v>
      </c>
      <c r="I94" s="17">
        <v>1</v>
      </c>
      <c r="J94" s="17">
        <v>0</v>
      </c>
      <c r="K94" s="17" t="s">
        <v>46</v>
      </c>
      <c r="L94" s="17"/>
      <c r="M94" s="17" t="s">
        <v>253</v>
      </c>
      <c r="N94" s="17">
        <v>0</v>
      </c>
      <c r="O94" s="17">
        <v>0</v>
      </c>
      <c r="P94" s="17">
        <v>0</v>
      </c>
      <c r="Q94" s="17" t="s">
        <v>136</v>
      </c>
      <c r="R94" s="17">
        <v>2.5</v>
      </c>
      <c r="S94" s="17">
        <v>324</v>
      </c>
      <c r="T94" s="18" t="s">
        <v>89</v>
      </c>
      <c r="U94" s="18" t="s">
        <v>89</v>
      </c>
      <c r="V94" s="17">
        <v>0</v>
      </c>
      <c r="W94" s="17">
        <v>2</v>
      </c>
      <c r="X94" s="20">
        <v>10.365</v>
      </c>
      <c r="Y94" s="17">
        <f>VLOOKUP(F94,'[1]Freight Rate Card Aug-18'!$A$9:$M$117,11,FALSE)</f>
        <v>1.3800000000000001</v>
      </c>
    </row>
    <row r="95" spans="1:25" x14ac:dyDescent="0.25">
      <c r="A95" s="17" t="s">
        <v>22</v>
      </c>
      <c r="B95" s="17" t="s">
        <v>78</v>
      </c>
      <c r="C95" s="17">
        <v>8803412542</v>
      </c>
      <c r="D95" s="17">
        <v>8907398874</v>
      </c>
      <c r="E95" s="17">
        <v>3521101606</v>
      </c>
      <c r="F95" s="17">
        <v>12861</v>
      </c>
      <c r="G95" s="17" t="s">
        <v>83</v>
      </c>
      <c r="H95" s="17" t="s">
        <v>28</v>
      </c>
      <c r="I95" s="17">
        <v>35</v>
      </c>
      <c r="J95" s="17">
        <v>0</v>
      </c>
      <c r="K95" s="17" t="s">
        <v>84</v>
      </c>
      <c r="L95" s="17"/>
      <c r="M95" s="17" t="s">
        <v>255</v>
      </c>
      <c r="N95" s="17">
        <v>0</v>
      </c>
      <c r="O95" s="17">
        <v>0</v>
      </c>
      <c r="P95" s="17">
        <v>0</v>
      </c>
      <c r="Q95" s="17" t="s">
        <v>185</v>
      </c>
      <c r="R95" s="17">
        <v>2.5</v>
      </c>
      <c r="S95" s="17">
        <v>575</v>
      </c>
      <c r="T95" s="18" t="s">
        <v>89</v>
      </c>
      <c r="U95" s="18" t="s">
        <v>89</v>
      </c>
      <c r="V95" s="17">
        <v>0</v>
      </c>
      <c r="W95" s="17">
        <v>40</v>
      </c>
      <c r="X95" s="20">
        <v>581.68899999999996</v>
      </c>
      <c r="Y95" s="17"/>
    </row>
    <row r="96" spans="1:25" x14ac:dyDescent="0.25">
      <c r="A96" s="17" t="s">
        <v>22</v>
      </c>
      <c r="B96" s="17" t="s">
        <v>78</v>
      </c>
      <c r="C96" s="17">
        <v>8803412542</v>
      </c>
      <c r="D96" s="17">
        <v>8907398874</v>
      </c>
      <c r="E96" s="17">
        <v>3521101607</v>
      </c>
      <c r="F96" s="17">
        <v>12861</v>
      </c>
      <c r="G96" s="17" t="s">
        <v>83</v>
      </c>
      <c r="H96" s="17" t="s">
        <v>28</v>
      </c>
      <c r="I96" s="17">
        <v>2</v>
      </c>
      <c r="J96" s="17">
        <v>0</v>
      </c>
      <c r="K96" s="17" t="s">
        <v>84</v>
      </c>
      <c r="L96" s="17"/>
      <c r="M96" s="17" t="s">
        <v>255</v>
      </c>
      <c r="N96" s="17">
        <v>0</v>
      </c>
      <c r="O96" s="17">
        <v>0</v>
      </c>
      <c r="P96" s="17">
        <v>0</v>
      </c>
      <c r="Q96" s="17" t="s">
        <v>185</v>
      </c>
      <c r="R96" s="17">
        <v>2.5</v>
      </c>
      <c r="S96" s="17">
        <v>575</v>
      </c>
      <c r="T96" s="18" t="s">
        <v>89</v>
      </c>
      <c r="U96" s="18" t="s">
        <v>89</v>
      </c>
      <c r="V96" s="17">
        <v>0</v>
      </c>
      <c r="W96" s="17">
        <v>2</v>
      </c>
      <c r="X96" s="20">
        <v>9.6920000000000002</v>
      </c>
      <c r="Y96" s="17"/>
    </row>
    <row r="97" spans="1:25" hidden="1" x14ac:dyDescent="0.25">
      <c r="A97" s="17" t="s">
        <v>22</v>
      </c>
      <c r="B97" s="17" t="s">
        <v>78</v>
      </c>
      <c r="C97" s="17">
        <v>8803412545</v>
      </c>
      <c r="D97" s="17">
        <v>8907398948</v>
      </c>
      <c r="E97" s="17">
        <v>3521101610</v>
      </c>
      <c r="F97" s="17">
        <v>13124</v>
      </c>
      <c r="G97" s="17" t="s">
        <v>42</v>
      </c>
      <c r="H97" s="17" t="s">
        <v>28</v>
      </c>
      <c r="I97" s="17">
        <v>73</v>
      </c>
      <c r="J97" s="17">
        <v>0</v>
      </c>
      <c r="K97" s="17" t="s">
        <v>43</v>
      </c>
      <c r="L97" s="17"/>
      <c r="M97" s="17" t="s">
        <v>253</v>
      </c>
      <c r="N97" s="17">
        <v>0</v>
      </c>
      <c r="O97" s="17">
        <v>0</v>
      </c>
      <c r="P97" s="17">
        <v>0</v>
      </c>
      <c r="Q97" s="17" t="s">
        <v>184</v>
      </c>
      <c r="R97" s="17">
        <v>2.5</v>
      </c>
      <c r="S97" s="17">
        <v>321</v>
      </c>
      <c r="T97" s="18" t="s">
        <v>89</v>
      </c>
      <c r="U97" s="18" t="s">
        <v>89</v>
      </c>
      <c r="V97" s="17">
        <v>0</v>
      </c>
      <c r="W97" s="17">
        <v>76</v>
      </c>
      <c r="X97" s="20">
        <v>1263.47</v>
      </c>
      <c r="Y97" s="17">
        <f>VLOOKUP(F97,'[1]Freight Rate Card Aug-18'!$A$9:$M$117,11,FALSE)</f>
        <v>1.38</v>
      </c>
    </row>
    <row r="98" spans="1:25" x14ac:dyDescent="0.25">
      <c r="A98" s="17" t="s">
        <v>22</v>
      </c>
      <c r="B98" s="17" t="s">
        <v>78</v>
      </c>
      <c r="C98" s="17">
        <v>8803412704</v>
      </c>
      <c r="D98" s="17">
        <v>8907400958</v>
      </c>
      <c r="E98" s="17">
        <v>3521101674</v>
      </c>
      <c r="F98" s="17">
        <v>71</v>
      </c>
      <c r="G98" s="17" t="s">
        <v>48</v>
      </c>
      <c r="H98" s="17" t="s">
        <v>28</v>
      </c>
      <c r="I98" s="17">
        <v>5</v>
      </c>
      <c r="J98" s="17">
        <v>0</v>
      </c>
      <c r="K98" s="17" t="s">
        <v>49</v>
      </c>
      <c r="L98" s="17"/>
      <c r="M98" s="17" t="s">
        <v>255</v>
      </c>
      <c r="N98" s="17">
        <v>0</v>
      </c>
      <c r="O98" s="17">
        <v>0</v>
      </c>
      <c r="P98" s="17">
        <v>0</v>
      </c>
      <c r="Q98" s="17" t="s">
        <v>198</v>
      </c>
      <c r="R98" s="17">
        <v>2.5</v>
      </c>
      <c r="S98" s="17">
        <v>581</v>
      </c>
      <c r="T98" s="18" t="s">
        <v>93</v>
      </c>
      <c r="U98" s="18" t="s">
        <v>93</v>
      </c>
      <c r="V98" s="17">
        <v>0</v>
      </c>
      <c r="W98" s="17">
        <v>5</v>
      </c>
      <c r="X98" s="20">
        <v>36</v>
      </c>
      <c r="Y98" s="17"/>
    </row>
    <row r="99" spans="1:25" hidden="1" x14ac:dyDescent="0.25">
      <c r="A99" s="17" t="s">
        <v>22</v>
      </c>
      <c r="B99" s="17" t="s">
        <v>78</v>
      </c>
      <c r="C99" s="17">
        <v>8803412711</v>
      </c>
      <c r="D99" s="17">
        <v>8907400965</v>
      </c>
      <c r="E99" s="17">
        <v>3521101685</v>
      </c>
      <c r="F99" s="17">
        <v>9325</v>
      </c>
      <c r="G99" s="17" t="s">
        <v>24</v>
      </c>
      <c r="H99" s="17" t="s">
        <v>28</v>
      </c>
      <c r="I99" s="17">
        <v>15</v>
      </c>
      <c r="J99" s="17">
        <v>0</v>
      </c>
      <c r="K99" s="17" t="s">
        <v>26</v>
      </c>
      <c r="L99" s="17"/>
      <c r="M99" s="17" t="s">
        <v>253</v>
      </c>
      <c r="N99" s="17">
        <v>0</v>
      </c>
      <c r="O99" s="17">
        <v>0</v>
      </c>
      <c r="P99" s="17">
        <v>0</v>
      </c>
      <c r="Q99" s="17" t="s">
        <v>115</v>
      </c>
      <c r="R99" s="17">
        <v>2.5</v>
      </c>
      <c r="S99" s="17">
        <v>327</v>
      </c>
      <c r="T99" s="18" t="s">
        <v>91</v>
      </c>
      <c r="U99" s="18" t="s">
        <v>91</v>
      </c>
      <c r="V99" s="17">
        <v>0</v>
      </c>
      <c r="W99" s="17">
        <v>15</v>
      </c>
      <c r="X99" s="20">
        <v>108</v>
      </c>
      <c r="Y99" s="17">
        <f>VLOOKUP(F99,'[1]Freight Rate Card Aug-18'!$A$9:$M$117,11,FALSE)</f>
        <v>1.06</v>
      </c>
    </row>
    <row r="100" spans="1:25" hidden="1" x14ac:dyDescent="0.25">
      <c r="A100" s="17" t="s">
        <v>22</v>
      </c>
      <c r="B100" s="17" t="s">
        <v>78</v>
      </c>
      <c r="C100" s="17">
        <v>8803412712</v>
      </c>
      <c r="D100" s="17">
        <v>8907400966</v>
      </c>
      <c r="E100" s="17">
        <v>3521101684</v>
      </c>
      <c r="F100" s="17">
        <v>9326</v>
      </c>
      <c r="G100" s="17" t="s">
        <v>24</v>
      </c>
      <c r="H100" s="17" t="s">
        <v>25</v>
      </c>
      <c r="I100" s="17">
        <v>10</v>
      </c>
      <c r="J100" s="17">
        <v>0</v>
      </c>
      <c r="K100" s="17" t="s">
        <v>26</v>
      </c>
      <c r="L100" s="17"/>
      <c r="M100" s="17" t="s">
        <v>253</v>
      </c>
      <c r="N100" s="17">
        <v>0</v>
      </c>
      <c r="O100" s="17">
        <v>0</v>
      </c>
      <c r="P100" s="17">
        <v>0</v>
      </c>
      <c r="Q100" s="17" t="s">
        <v>115</v>
      </c>
      <c r="R100" s="17">
        <v>2.5</v>
      </c>
      <c r="S100" s="17">
        <v>328</v>
      </c>
      <c r="T100" s="18" t="s">
        <v>91</v>
      </c>
      <c r="U100" s="18" t="s">
        <v>91</v>
      </c>
      <c r="V100" s="17">
        <v>0</v>
      </c>
      <c r="W100" s="17">
        <v>10</v>
      </c>
      <c r="X100" s="20">
        <v>72</v>
      </c>
      <c r="Y100" s="17">
        <f>VLOOKUP(F100,'[1]Freight Rate Card Aug-18'!$A$9:$M$117,11,FALSE)</f>
        <v>1.06</v>
      </c>
    </row>
    <row r="101" spans="1:25" x14ac:dyDescent="0.25">
      <c r="A101" s="17" t="s">
        <v>22</v>
      </c>
      <c r="B101" s="17" t="s">
        <v>78</v>
      </c>
      <c r="C101" s="17">
        <v>8803412716</v>
      </c>
      <c r="D101" s="17">
        <v>8907400968</v>
      </c>
      <c r="E101" s="17">
        <v>3521101686</v>
      </c>
      <c r="F101" s="17">
        <v>13718</v>
      </c>
      <c r="G101" s="17" t="s">
        <v>63</v>
      </c>
      <c r="H101" s="17" t="s">
        <v>25</v>
      </c>
      <c r="I101" s="17">
        <v>20</v>
      </c>
      <c r="J101" s="17">
        <v>0</v>
      </c>
      <c r="K101" s="17" t="s">
        <v>64</v>
      </c>
      <c r="L101" s="17"/>
      <c r="M101" s="17" t="s">
        <v>255</v>
      </c>
      <c r="N101" s="17">
        <v>0</v>
      </c>
      <c r="O101" s="17">
        <v>0</v>
      </c>
      <c r="P101" s="17">
        <v>0</v>
      </c>
      <c r="Q101" s="17" t="s">
        <v>199</v>
      </c>
      <c r="R101" s="17">
        <v>2.5</v>
      </c>
      <c r="S101" s="17">
        <v>580</v>
      </c>
      <c r="T101" s="18" t="s">
        <v>91</v>
      </c>
      <c r="U101" s="18" t="s">
        <v>91</v>
      </c>
      <c r="V101" s="17">
        <v>0</v>
      </c>
      <c r="W101" s="17">
        <v>20</v>
      </c>
      <c r="X101" s="20">
        <v>144</v>
      </c>
      <c r="Y101" s="17"/>
    </row>
    <row r="102" spans="1:25" x14ac:dyDescent="0.25">
      <c r="A102" s="17" t="s">
        <v>22</v>
      </c>
      <c r="B102" s="17" t="s">
        <v>78</v>
      </c>
      <c r="C102" s="17">
        <v>8803412717</v>
      </c>
      <c r="D102" s="17">
        <v>8907400969</v>
      </c>
      <c r="E102" s="17">
        <v>3521101678</v>
      </c>
      <c r="F102" s="17">
        <v>58</v>
      </c>
      <c r="G102" s="17" t="s">
        <v>38</v>
      </c>
      <c r="H102" s="17" t="s">
        <v>28</v>
      </c>
      <c r="I102" s="17">
        <v>10</v>
      </c>
      <c r="J102" s="17">
        <v>0</v>
      </c>
      <c r="K102" s="17" t="s">
        <v>39</v>
      </c>
      <c r="L102" s="17"/>
      <c r="M102" s="17" t="s">
        <v>255</v>
      </c>
      <c r="N102" s="17">
        <v>0</v>
      </c>
      <c r="O102" s="17">
        <v>0</v>
      </c>
      <c r="P102" s="17">
        <v>0</v>
      </c>
      <c r="Q102" s="17" t="s">
        <v>196</v>
      </c>
      <c r="R102" s="17">
        <v>2.5</v>
      </c>
      <c r="S102" s="17">
        <v>578</v>
      </c>
      <c r="T102" s="18" t="s">
        <v>89</v>
      </c>
      <c r="U102" s="18" t="s">
        <v>89</v>
      </c>
      <c r="V102" s="17">
        <v>0</v>
      </c>
      <c r="W102" s="17">
        <v>10</v>
      </c>
      <c r="X102" s="20">
        <v>72</v>
      </c>
      <c r="Y102" s="17"/>
    </row>
    <row r="103" spans="1:25" hidden="1" x14ac:dyDescent="0.25">
      <c r="A103" s="17" t="s">
        <v>22</v>
      </c>
      <c r="B103" s="17" t="s">
        <v>78</v>
      </c>
      <c r="C103" s="17">
        <v>8803412719</v>
      </c>
      <c r="D103" s="17">
        <v>8907400970</v>
      </c>
      <c r="E103" s="17">
        <v>3521101680</v>
      </c>
      <c r="F103" s="17">
        <v>6480</v>
      </c>
      <c r="G103" s="17" t="s">
        <v>45</v>
      </c>
      <c r="H103" s="17" t="s">
        <v>28</v>
      </c>
      <c r="I103" s="17">
        <v>25</v>
      </c>
      <c r="J103" s="17">
        <v>0</v>
      </c>
      <c r="K103" s="17" t="s">
        <v>46</v>
      </c>
      <c r="L103" s="17"/>
      <c r="M103" s="17" t="s">
        <v>253</v>
      </c>
      <c r="N103" s="17">
        <v>0</v>
      </c>
      <c r="O103" s="17">
        <v>0</v>
      </c>
      <c r="P103" s="17">
        <v>0</v>
      </c>
      <c r="Q103" s="17" t="s">
        <v>136</v>
      </c>
      <c r="R103" s="17">
        <v>2.5</v>
      </c>
      <c r="S103" s="17">
        <v>324</v>
      </c>
      <c r="T103" s="18" t="s">
        <v>89</v>
      </c>
      <c r="U103" s="18" t="s">
        <v>89</v>
      </c>
      <c r="V103" s="17">
        <v>0</v>
      </c>
      <c r="W103" s="17">
        <v>25</v>
      </c>
      <c r="X103" s="20">
        <v>180</v>
      </c>
      <c r="Y103" s="17">
        <f>VLOOKUP(F103,'[1]Freight Rate Card Aug-18'!$A$9:$M$117,11,FALSE)</f>
        <v>1.3800000000000001</v>
      </c>
    </row>
    <row r="104" spans="1:25" x14ac:dyDescent="0.25">
      <c r="A104" s="17" t="s">
        <v>22</v>
      </c>
      <c r="B104" s="17" t="s">
        <v>78</v>
      </c>
      <c r="C104" s="17">
        <v>8803412771</v>
      </c>
      <c r="D104" s="17">
        <v>8907401392</v>
      </c>
      <c r="E104" s="17">
        <v>3521101673</v>
      </c>
      <c r="F104" s="17">
        <v>71</v>
      </c>
      <c r="G104" s="17" t="s">
        <v>48</v>
      </c>
      <c r="H104" s="17" t="s">
        <v>28</v>
      </c>
      <c r="I104" s="17">
        <v>50</v>
      </c>
      <c r="J104" s="17">
        <v>0</v>
      </c>
      <c r="K104" s="17" t="s">
        <v>49</v>
      </c>
      <c r="L104" s="17"/>
      <c r="M104" s="17" t="s">
        <v>255</v>
      </c>
      <c r="N104" s="17">
        <v>0</v>
      </c>
      <c r="O104" s="17">
        <v>0</v>
      </c>
      <c r="P104" s="17">
        <v>0</v>
      </c>
      <c r="Q104" s="17" t="s">
        <v>198</v>
      </c>
      <c r="R104" s="17">
        <v>2.5</v>
      </c>
      <c r="S104" s="17">
        <v>581</v>
      </c>
      <c r="T104" s="18" t="s">
        <v>93</v>
      </c>
      <c r="U104" s="18" t="s">
        <v>93</v>
      </c>
      <c r="V104" s="17">
        <v>0</v>
      </c>
      <c r="W104" s="17">
        <v>50</v>
      </c>
      <c r="X104" s="20">
        <v>990</v>
      </c>
      <c r="Y104" s="17"/>
    </row>
    <row r="105" spans="1:25" hidden="1" x14ac:dyDescent="0.25">
      <c r="A105" s="17" t="s">
        <v>22</v>
      </c>
      <c r="B105" s="17" t="s">
        <v>78</v>
      </c>
      <c r="C105" s="17">
        <v>8803412772</v>
      </c>
      <c r="D105" s="17">
        <v>8907401394</v>
      </c>
      <c r="E105" s="17">
        <v>3521101675</v>
      </c>
      <c r="F105" s="17">
        <v>4536</v>
      </c>
      <c r="G105" s="17" t="s">
        <v>27</v>
      </c>
      <c r="H105" s="17" t="s">
        <v>28</v>
      </c>
      <c r="I105" s="17">
        <v>30</v>
      </c>
      <c r="J105" s="17">
        <v>0</v>
      </c>
      <c r="K105" s="17" t="s">
        <v>29</v>
      </c>
      <c r="L105" s="17"/>
      <c r="M105" s="17" t="s">
        <v>253</v>
      </c>
      <c r="N105" s="17">
        <v>0</v>
      </c>
      <c r="O105" s="17">
        <v>0</v>
      </c>
      <c r="P105" s="17">
        <v>0</v>
      </c>
      <c r="Q105" s="17" t="s">
        <v>138</v>
      </c>
      <c r="R105" s="17">
        <v>2.5</v>
      </c>
      <c r="S105" s="17">
        <v>319</v>
      </c>
      <c r="T105" s="18" t="s">
        <v>91</v>
      </c>
      <c r="U105" s="18" t="s">
        <v>91</v>
      </c>
      <c r="V105" s="17">
        <v>0</v>
      </c>
      <c r="W105" s="17">
        <v>30</v>
      </c>
      <c r="X105" s="20">
        <v>594</v>
      </c>
      <c r="Y105" s="17">
        <f>VLOOKUP(F105,'[1]Freight Rate Card Aug-18'!$A$9:$M$117,11,FALSE)</f>
        <v>2.5499999999999998</v>
      </c>
    </row>
    <row r="106" spans="1:25" x14ac:dyDescent="0.25">
      <c r="A106" s="17" t="s">
        <v>22</v>
      </c>
      <c r="B106" s="17" t="s">
        <v>78</v>
      </c>
      <c r="C106" s="17">
        <v>8803412773</v>
      </c>
      <c r="D106" s="17">
        <v>8907401395</v>
      </c>
      <c r="E106" s="17">
        <v>3521101676</v>
      </c>
      <c r="F106" s="17">
        <v>9933</v>
      </c>
      <c r="G106" s="17" t="s">
        <v>59</v>
      </c>
      <c r="H106" s="17" t="s">
        <v>25</v>
      </c>
      <c r="I106" s="17">
        <v>20</v>
      </c>
      <c r="J106" s="17">
        <v>0</v>
      </c>
      <c r="K106" s="17" t="s">
        <v>60</v>
      </c>
      <c r="L106" s="17"/>
      <c r="M106" s="17" t="s">
        <v>255</v>
      </c>
      <c r="N106" s="17">
        <v>0</v>
      </c>
      <c r="O106" s="17">
        <v>0</v>
      </c>
      <c r="P106" s="17">
        <v>0</v>
      </c>
      <c r="Q106" s="17" t="s">
        <v>197</v>
      </c>
      <c r="R106" s="17">
        <v>2.5</v>
      </c>
      <c r="S106" s="17">
        <v>579</v>
      </c>
      <c r="T106" s="18" t="s">
        <v>89</v>
      </c>
      <c r="U106" s="18" t="s">
        <v>89</v>
      </c>
      <c r="V106" s="17">
        <v>0</v>
      </c>
      <c r="W106" s="17">
        <v>24</v>
      </c>
      <c r="X106" s="20">
        <v>483.2</v>
      </c>
      <c r="Y106" s="17"/>
    </row>
    <row r="107" spans="1:25" x14ac:dyDescent="0.25">
      <c r="A107" s="17" t="s">
        <v>22</v>
      </c>
      <c r="B107" s="17" t="s">
        <v>78</v>
      </c>
      <c r="C107" s="17">
        <v>8803412777</v>
      </c>
      <c r="D107" s="17">
        <v>8907401399</v>
      </c>
      <c r="E107" s="17">
        <v>3521101677</v>
      </c>
      <c r="F107" s="17">
        <v>58</v>
      </c>
      <c r="G107" s="17" t="s">
        <v>38</v>
      </c>
      <c r="H107" s="17" t="s">
        <v>28</v>
      </c>
      <c r="I107" s="17">
        <v>0</v>
      </c>
      <c r="J107" s="17">
        <v>0</v>
      </c>
      <c r="K107" s="17" t="s">
        <v>39</v>
      </c>
      <c r="L107" s="17"/>
      <c r="M107" s="17" t="s">
        <v>255</v>
      </c>
      <c r="N107" s="17">
        <v>0</v>
      </c>
      <c r="O107" s="17">
        <v>0</v>
      </c>
      <c r="P107" s="17">
        <v>0</v>
      </c>
      <c r="Q107" s="17" t="s">
        <v>196</v>
      </c>
      <c r="R107" s="17">
        <v>2.5</v>
      </c>
      <c r="S107" s="17">
        <v>578</v>
      </c>
      <c r="T107" s="18" t="s">
        <v>89</v>
      </c>
      <c r="U107" s="18" t="s">
        <v>89</v>
      </c>
      <c r="V107" s="17">
        <v>0</v>
      </c>
      <c r="W107" s="17">
        <v>80</v>
      </c>
      <c r="X107" s="20">
        <v>1584</v>
      </c>
      <c r="Y107" s="17"/>
    </row>
    <row r="108" spans="1:25" hidden="1" x14ac:dyDescent="0.25">
      <c r="A108" s="17" t="s">
        <v>22</v>
      </c>
      <c r="B108" s="17" t="s">
        <v>78</v>
      </c>
      <c r="C108" s="17">
        <v>8803412778</v>
      </c>
      <c r="D108" s="17">
        <v>8907401400</v>
      </c>
      <c r="E108" s="17">
        <v>3521101679</v>
      </c>
      <c r="F108" s="17">
        <v>6480</v>
      </c>
      <c r="G108" s="17" t="s">
        <v>45</v>
      </c>
      <c r="H108" s="17" t="s">
        <v>28</v>
      </c>
      <c r="I108" s="17">
        <v>100</v>
      </c>
      <c r="J108" s="17">
        <v>0</v>
      </c>
      <c r="K108" s="17" t="s">
        <v>46</v>
      </c>
      <c r="L108" s="17"/>
      <c r="M108" s="17" t="s">
        <v>253</v>
      </c>
      <c r="N108" s="17">
        <v>0</v>
      </c>
      <c r="O108" s="17">
        <v>0</v>
      </c>
      <c r="P108" s="17">
        <v>0</v>
      </c>
      <c r="Q108" s="17" t="s">
        <v>136</v>
      </c>
      <c r="R108" s="17">
        <v>2.5</v>
      </c>
      <c r="S108" s="17">
        <v>324</v>
      </c>
      <c r="T108" s="18" t="s">
        <v>89</v>
      </c>
      <c r="U108" s="18" t="s">
        <v>89</v>
      </c>
      <c r="V108" s="17">
        <v>0</v>
      </c>
      <c r="W108" s="17">
        <v>100</v>
      </c>
      <c r="X108" s="20">
        <v>1980</v>
      </c>
      <c r="Y108" s="17">
        <f>VLOOKUP(F108,'[1]Freight Rate Card Aug-18'!$A$9:$M$117,11,FALSE)</f>
        <v>1.3800000000000001</v>
      </c>
    </row>
    <row r="109" spans="1:25" x14ac:dyDescent="0.25">
      <c r="A109" s="17" t="s">
        <v>22</v>
      </c>
      <c r="B109" s="17" t="s">
        <v>78</v>
      </c>
      <c r="C109" s="17">
        <v>8803412846</v>
      </c>
      <c r="D109" s="17">
        <v>8907401928</v>
      </c>
      <c r="E109" s="17">
        <v>3521101689</v>
      </c>
      <c r="F109" s="17">
        <v>8001</v>
      </c>
      <c r="G109" s="17" t="s">
        <v>85</v>
      </c>
      <c r="H109" s="17" t="s">
        <v>28</v>
      </c>
      <c r="I109" s="17">
        <v>45</v>
      </c>
      <c r="J109" s="17">
        <v>0</v>
      </c>
      <c r="K109" s="17" t="s">
        <v>86</v>
      </c>
      <c r="L109" s="17"/>
      <c r="M109" s="17" t="s">
        <v>255</v>
      </c>
      <c r="N109" s="17">
        <v>0</v>
      </c>
      <c r="O109" s="17">
        <v>0</v>
      </c>
      <c r="P109" s="17">
        <v>0</v>
      </c>
      <c r="Q109" s="17" t="s">
        <v>200</v>
      </c>
      <c r="R109" s="17">
        <v>2.5</v>
      </c>
      <c r="S109" s="17">
        <v>583</v>
      </c>
      <c r="T109" s="18" t="s">
        <v>257</v>
      </c>
      <c r="U109" s="18" t="s">
        <v>257</v>
      </c>
      <c r="V109" s="17">
        <v>0</v>
      </c>
      <c r="W109" s="17">
        <v>63</v>
      </c>
      <c r="X109" s="20">
        <v>574.005</v>
      </c>
      <c r="Y109" s="17"/>
    </row>
    <row r="110" spans="1:25" x14ac:dyDescent="0.25">
      <c r="A110" s="17" t="s">
        <v>22</v>
      </c>
      <c r="B110" s="17" t="s">
        <v>78</v>
      </c>
      <c r="C110" s="17">
        <v>8803412854</v>
      </c>
      <c r="D110" s="17">
        <v>8907402055</v>
      </c>
      <c r="E110" s="17">
        <v>3521101687</v>
      </c>
      <c r="F110" s="17">
        <v>10122</v>
      </c>
      <c r="G110" s="17" t="s">
        <v>61</v>
      </c>
      <c r="H110" s="17" t="s">
        <v>25</v>
      </c>
      <c r="I110" s="17">
        <v>67</v>
      </c>
      <c r="J110" s="17">
        <v>0</v>
      </c>
      <c r="K110" s="17" t="s">
        <v>62</v>
      </c>
      <c r="L110" s="17"/>
      <c r="M110" s="17" t="s">
        <v>255</v>
      </c>
      <c r="N110" s="17">
        <v>0</v>
      </c>
      <c r="O110" s="17">
        <v>0</v>
      </c>
      <c r="P110" s="17">
        <v>0</v>
      </c>
      <c r="Q110" s="17" t="s">
        <v>190</v>
      </c>
      <c r="R110" s="17">
        <v>2.5</v>
      </c>
      <c r="S110" s="17">
        <v>584</v>
      </c>
      <c r="T110" s="18" t="s">
        <v>94</v>
      </c>
      <c r="U110" s="18" t="s">
        <v>94</v>
      </c>
      <c r="V110" s="17">
        <v>0</v>
      </c>
      <c r="W110" s="17">
        <v>69</v>
      </c>
      <c r="X110" s="20">
        <v>950.88899999999978</v>
      </c>
      <c r="Y110" s="17"/>
    </row>
    <row r="111" spans="1:25" x14ac:dyDescent="0.25">
      <c r="A111" s="17" t="s">
        <v>22</v>
      </c>
      <c r="B111" s="17" t="s">
        <v>78</v>
      </c>
      <c r="C111" s="17">
        <v>8803412854</v>
      </c>
      <c r="D111" s="17">
        <v>8907402055</v>
      </c>
      <c r="E111" s="17">
        <v>3521101688</v>
      </c>
      <c r="F111" s="17">
        <v>10122</v>
      </c>
      <c r="G111" s="17" t="s">
        <v>61</v>
      </c>
      <c r="H111" s="17" t="s">
        <v>25</v>
      </c>
      <c r="I111" s="17">
        <v>1</v>
      </c>
      <c r="J111" s="17">
        <v>0</v>
      </c>
      <c r="K111" s="17" t="s">
        <v>62</v>
      </c>
      <c r="L111" s="17"/>
      <c r="M111" s="17" t="s">
        <v>255</v>
      </c>
      <c r="N111" s="17">
        <v>0</v>
      </c>
      <c r="O111" s="17">
        <v>0</v>
      </c>
      <c r="P111" s="17">
        <v>0</v>
      </c>
      <c r="Q111" s="17" t="s">
        <v>190</v>
      </c>
      <c r="R111" s="17">
        <v>2.5</v>
      </c>
      <c r="S111" s="17">
        <v>584</v>
      </c>
      <c r="T111" s="18" t="s">
        <v>94</v>
      </c>
      <c r="U111" s="18" t="s">
        <v>94</v>
      </c>
      <c r="V111" s="17">
        <v>0</v>
      </c>
      <c r="W111" s="17">
        <v>1</v>
      </c>
      <c r="X111" s="20">
        <v>5.65</v>
      </c>
      <c r="Y111" s="17"/>
    </row>
    <row r="112" spans="1:25" x14ac:dyDescent="0.25">
      <c r="A112" s="17" t="s">
        <v>22</v>
      </c>
      <c r="B112" s="17" t="s">
        <v>78</v>
      </c>
      <c r="C112" s="17">
        <v>8803412856</v>
      </c>
      <c r="D112" s="17">
        <v>8907401932</v>
      </c>
      <c r="E112" s="17">
        <v>3521101690</v>
      </c>
      <c r="F112" s="17">
        <v>10556</v>
      </c>
      <c r="G112" s="17" t="s">
        <v>87</v>
      </c>
      <c r="H112" s="17" t="s">
        <v>28</v>
      </c>
      <c r="I112" s="17">
        <v>123</v>
      </c>
      <c r="J112" s="17">
        <v>0</v>
      </c>
      <c r="K112" s="17" t="s">
        <v>88</v>
      </c>
      <c r="L112" s="17"/>
      <c r="M112" s="17" t="s">
        <v>255</v>
      </c>
      <c r="N112" s="17">
        <v>0</v>
      </c>
      <c r="O112" s="17">
        <v>0</v>
      </c>
      <c r="P112" s="17">
        <v>0</v>
      </c>
      <c r="Q112" s="17" t="s">
        <v>201</v>
      </c>
      <c r="R112" s="17">
        <v>2.5</v>
      </c>
      <c r="S112" s="17">
        <v>582</v>
      </c>
      <c r="T112" s="18" t="s">
        <v>93</v>
      </c>
      <c r="U112" s="18" t="s">
        <v>93</v>
      </c>
      <c r="V112" s="17">
        <v>0</v>
      </c>
      <c r="W112" s="17">
        <v>139</v>
      </c>
      <c r="X112" s="20">
        <v>1597.0539999999999</v>
      </c>
      <c r="Y112" s="17">
        <f>VLOOKUP(F112,'[1]Freight Rate Card Aug-18'!$A$9:$M$117,11,FALSE)</f>
        <v>2.6499999999999995</v>
      </c>
    </row>
    <row r="113" spans="1:25" x14ac:dyDescent="0.25">
      <c r="A113" s="17" t="s">
        <v>22</v>
      </c>
      <c r="B113" s="17" t="s">
        <v>78</v>
      </c>
      <c r="C113" s="17">
        <v>8803412856</v>
      </c>
      <c r="D113" s="17">
        <v>8907401932</v>
      </c>
      <c r="E113" s="17">
        <v>3521101691</v>
      </c>
      <c r="F113" s="17">
        <v>10556</v>
      </c>
      <c r="G113" s="17" t="s">
        <v>87</v>
      </c>
      <c r="H113" s="17" t="s">
        <v>28</v>
      </c>
      <c r="I113" s="17">
        <v>4</v>
      </c>
      <c r="J113" s="17">
        <v>0</v>
      </c>
      <c r="K113" s="17" t="s">
        <v>88</v>
      </c>
      <c r="L113" s="17"/>
      <c r="M113" s="17" t="s">
        <v>255</v>
      </c>
      <c r="N113" s="17">
        <v>0</v>
      </c>
      <c r="O113" s="17">
        <v>0</v>
      </c>
      <c r="P113" s="17">
        <v>0</v>
      </c>
      <c r="Q113" s="17" t="s">
        <v>201</v>
      </c>
      <c r="R113" s="17">
        <v>2.5</v>
      </c>
      <c r="S113" s="17">
        <v>582</v>
      </c>
      <c r="T113" s="18" t="s">
        <v>93</v>
      </c>
      <c r="U113" s="18" t="s">
        <v>93</v>
      </c>
      <c r="V113" s="17">
        <v>0</v>
      </c>
      <c r="W113" s="17">
        <v>4</v>
      </c>
      <c r="X113" s="20">
        <v>19.382000000000001</v>
      </c>
      <c r="Y113" s="17">
        <f>VLOOKUP(F113,'[1]Freight Rate Card Aug-18'!$A$9:$M$117,11,FALSE)</f>
        <v>2.6499999999999995</v>
      </c>
    </row>
    <row r="114" spans="1:25" x14ac:dyDescent="0.25">
      <c r="A114" s="17" t="s">
        <v>22</v>
      </c>
      <c r="B114" s="17" t="s">
        <v>89</v>
      </c>
      <c r="C114" s="17">
        <v>8803412706</v>
      </c>
      <c r="D114" s="17">
        <v>8907400960</v>
      </c>
      <c r="E114" s="17">
        <v>3521101759</v>
      </c>
      <c r="F114" s="17">
        <v>2667</v>
      </c>
      <c r="G114" s="17" t="s">
        <v>74</v>
      </c>
      <c r="H114" s="17" t="s">
        <v>25</v>
      </c>
      <c r="I114" s="17">
        <v>10</v>
      </c>
      <c r="J114" s="17">
        <v>0</v>
      </c>
      <c r="K114" s="17" t="s">
        <v>75</v>
      </c>
      <c r="L114" s="17"/>
      <c r="M114" s="17" t="s">
        <v>255</v>
      </c>
      <c r="N114" s="17">
        <v>0</v>
      </c>
      <c r="O114" s="17">
        <v>0</v>
      </c>
      <c r="P114" s="17">
        <v>0</v>
      </c>
      <c r="Q114" s="17" t="s">
        <v>189</v>
      </c>
      <c r="R114" s="17">
        <v>2.5</v>
      </c>
      <c r="S114" s="17">
        <v>586</v>
      </c>
      <c r="T114" s="18" t="s">
        <v>257</v>
      </c>
      <c r="U114" s="18" t="s">
        <v>257</v>
      </c>
      <c r="V114" s="17">
        <v>0</v>
      </c>
      <c r="W114" s="17">
        <v>10</v>
      </c>
      <c r="X114" s="20">
        <v>72</v>
      </c>
      <c r="Y114" s="17"/>
    </row>
    <row r="115" spans="1:25" x14ac:dyDescent="0.25">
      <c r="A115" s="17" t="s">
        <v>22</v>
      </c>
      <c r="B115" s="17" t="s">
        <v>89</v>
      </c>
      <c r="C115" s="17">
        <v>8803412708</v>
      </c>
      <c r="D115" s="17">
        <v>8907400962</v>
      </c>
      <c r="E115" s="17">
        <v>3521101760</v>
      </c>
      <c r="F115" s="17">
        <v>6293</v>
      </c>
      <c r="G115" s="17" t="s">
        <v>90</v>
      </c>
      <c r="H115" s="17" t="s">
        <v>28</v>
      </c>
      <c r="I115" s="17">
        <v>7</v>
      </c>
      <c r="J115" s="17">
        <v>0</v>
      </c>
      <c r="K115" s="17" t="s">
        <v>75</v>
      </c>
      <c r="L115" s="17"/>
      <c r="M115" s="17" t="s">
        <v>255</v>
      </c>
      <c r="N115" s="17">
        <v>0</v>
      </c>
      <c r="O115" s="17">
        <v>0</v>
      </c>
      <c r="P115" s="17">
        <v>0</v>
      </c>
      <c r="Q115" s="17" t="s">
        <v>190</v>
      </c>
      <c r="R115" s="17">
        <v>2.5</v>
      </c>
      <c r="S115" s="17">
        <v>585</v>
      </c>
      <c r="T115" s="18" t="s">
        <v>95</v>
      </c>
      <c r="U115" s="18" t="s">
        <v>95</v>
      </c>
      <c r="V115" s="17">
        <v>0</v>
      </c>
      <c r="W115" s="17">
        <v>7</v>
      </c>
      <c r="X115" s="20">
        <v>50.4</v>
      </c>
      <c r="Y115" s="17"/>
    </row>
    <row r="116" spans="1:25" x14ac:dyDescent="0.25">
      <c r="A116" s="17" t="s">
        <v>22</v>
      </c>
      <c r="B116" s="17" t="s">
        <v>89</v>
      </c>
      <c r="C116" s="17">
        <v>8803413247</v>
      </c>
      <c r="D116" s="17">
        <v>8907404269</v>
      </c>
      <c r="E116" s="17">
        <v>3521101756</v>
      </c>
      <c r="F116" s="17">
        <v>71</v>
      </c>
      <c r="G116" s="17" t="s">
        <v>48</v>
      </c>
      <c r="H116" s="17" t="s">
        <v>28</v>
      </c>
      <c r="I116" s="17">
        <v>68</v>
      </c>
      <c r="J116" s="17">
        <v>0</v>
      </c>
      <c r="K116" s="17" t="s">
        <v>49</v>
      </c>
      <c r="L116" s="17"/>
      <c r="M116" s="17" t="s">
        <v>255</v>
      </c>
      <c r="N116" s="17">
        <v>0</v>
      </c>
      <c r="O116" s="17">
        <v>0</v>
      </c>
      <c r="P116" s="17">
        <v>0</v>
      </c>
      <c r="Q116" s="17" t="s">
        <v>181</v>
      </c>
      <c r="R116" s="17">
        <v>2.5</v>
      </c>
      <c r="S116" s="17">
        <v>587</v>
      </c>
      <c r="T116" s="18" t="s">
        <v>257</v>
      </c>
      <c r="U116" s="18" t="s">
        <v>257</v>
      </c>
      <c r="V116" s="17">
        <v>0</v>
      </c>
      <c r="W116" s="17">
        <v>76</v>
      </c>
      <c r="X116" s="20">
        <v>1081.3629999999998</v>
      </c>
      <c r="Y116" s="17"/>
    </row>
    <row r="117" spans="1:25" x14ac:dyDescent="0.25">
      <c r="A117" s="17" t="s">
        <v>22</v>
      </c>
      <c r="B117" s="17" t="s">
        <v>89</v>
      </c>
      <c r="C117" s="17">
        <v>8803413247</v>
      </c>
      <c r="D117" s="17">
        <v>8907404269</v>
      </c>
      <c r="E117" s="17">
        <v>3521101757</v>
      </c>
      <c r="F117" s="17">
        <v>71</v>
      </c>
      <c r="G117" s="17" t="s">
        <v>48</v>
      </c>
      <c r="H117" s="17" t="s">
        <v>28</v>
      </c>
      <c r="I117" s="17">
        <v>3</v>
      </c>
      <c r="J117" s="17">
        <v>0</v>
      </c>
      <c r="K117" s="17" t="s">
        <v>49</v>
      </c>
      <c r="L117" s="17"/>
      <c r="M117" s="17" t="s">
        <v>255</v>
      </c>
      <c r="N117" s="17">
        <v>0</v>
      </c>
      <c r="O117" s="17">
        <v>0</v>
      </c>
      <c r="P117" s="17">
        <v>0</v>
      </c>
      <c r="Q117" s="17" t="s">
        <v>181</v>
      </c>
      <c r="R117" s="17">
        <v>2.5</v>
      </c>
      <c r="S117" s="17">
        <v>587</v>
      </c>
      <c r="T117" s="18" t="s">
        <v>257</v>
      </c>
      <c r="U117" s="18" t="s">
        <v>257</v>
      </c>
      <c r="V117" s="17">
        <v>0</v>
      </c>
      <c r="W117" s="17">
        <v>3</v>
      </c>
      <c r="X117" s="20">
        <v>18.930999999999997</v>
      </c>
      <c r="Y117" s="17"/>
    </row>
    <row r="118" spans="1:25" x14ac:dyDescent="0.25">
      <c r="A118" s="17" t="s">
        <v>22</v>
      </c>
      <c r="B118" s="17" t="s">
        <v>89</v>
      </c>
      <c r="C118" s="17">
        <v>8803413250</v>
      </c>
      <c r="D118" s="17">
        <v>8907404272</v>
      </c>
      <c r="E118" s="17">
        <v>3521101758</v>
      </c>
      <c r="F118" s="17">
        <v>2667</v>
      </c>
      <c r="G118" s="17" t="s">
        <v>74</v>
      </c>
      <c r="H118" s="17" t="s">
        <v>25</v>
      </c>
      <c r="I118" s="17">
        <v>50</v>
      </c>
      <c r="J118" s="17">
        <v>0</v>
      </c>
      <c r="K118" s="17" t="s">
        <v>75</v>
      </c>
      <c r="L118" s="17"/>
      <c r="M118" s="17" t="s">
        <v>255</v>
      </c>
      <c r="N118" s="17">
        <v>0</v>
      </c>
      <c r="O118" s="17">
        <v>0</v>
      </c>
      <c r="P118" s="17">
        <v>0</v>
      </c>
      <c r="Q118" s="17" t="s">
        <v>189</v>
      </c>
      <c r="R118" s="17">
        <v>2.5</v>
      </c>
      <c r="S118" s="17">
        <v>586</v>
      </c>
      <c r="T118" s="18" t="s">
        <v>257</v>
      </c>
      <c r="U118" s="18" t="s">
        <v>257</v>
      </c>
      <c r="V118" s="17">
        <v>0</v>
      </c>
      <c r="W118" s="17">
        <v>53</v>
      </c>
      <c r="X118" s="20">
        <v>253.27799999999999</v>
      </c>
      <c r="Y118" s="17"/>
    </row>
    <row r="119" spans="1:25" x14ac:dyDescent="0.25">
      <c r="A119" s="17" t="s">
        <v>22</v>
      </c>
      <c r="B119" s="17" t="s">
        <v>89</v>
      </c>
      <c r="C119" s="17">
        <v>8803413259</v>
      </c>
      <c r="D119" s="17">
        <v>8907404280</v>
      </c>
      <c r="E119" s="17">
        <v>3521101765</v>
      </c>
      <c r="F119" s="17">
        <v>58</v>
      </c>
      <c r="G119" s="17" t="s">
        <v>38</v>
      </c>
      <c r="H119" s="17" t="s">
        <v>28</v>
      </c>
      <c r="I119" s="17">
        <v>38</v>
      </c>
      <c r="J119" s="17">
        <v>0</v>
      </c>
      <c r="K119" s="17" t="s">
        <v>39</v>
      </c>
      <c r="L119" s="17"/>
      <c r="M119" s="17" t="s">
        <v>255</v>
      </c>
      <c r="N119" s="17">
        <v>0</v>
      </c>
      <c r="O119" s="17">
        <v>0</v>
      </c>
      <c r="P119" s="17">
        <v>0</v>
      </c>
      <c r="Q119" s="17" t="s">
        <v>182</v>
      </c>
      <c r="R119" s="17">
        <v>2.5</v>
      </c>
      <c r="S119" s="17">
        <v>589</v>
      </c>
      <c r="T119" s="18" t="s">
        <v>91</v>
      </c>
      <c r="U119" s="18" t="s">
        <v>91</v>
      </c>
      <c r="V119" s="17">
        <v>0</v>
      </c>
      <c r="W119" s="17">
        <v>57</v>
      </c>
      <c r="X119" s="20">
        <v>896.73500000000013</v>
      </c>
      <c r="Y119" s="17"/>
    </row>
    <row r="120" spans="1:25" hidden="1" x14ac:dyDescent="0.25">
      <c r="A120" s="17" t="s">
        <v>22</v>
      </c>
      <c r="B120" s="17" t="s">
        <v>89</v>
      </c>
      <c r="C120" s="17">
        <v>8803413272</v>
      </c>
      <c r="D120" s="17">
        <v>8907404288</v>
      </c>
      <c r="E120" s="17">
        <v>3521101761</v>
      </c>
      <c r="F120" s="17">
        <v>9326</v>
      </c>
      <c r="G120" s="17" t="s">
        <v>24</v>
      </c>
      <c r="H120" s="17" t="s">
        <v>25</v>
      </c>
      <c r="I120" s="17">
        <v>248</v>
      </c>
      <c r="J120" s="17">
        <v>0</v>
      </c>
      <c r="K120" s="17" t="s">
        <v>26</v>
      </c>
      <c r="L120" s="17"/>
      <c r="M120" s="17" t="s">
        <v>253</v>
      </c>
      <c r="N120" s="17">
        <v>0</v>
      </c>
      <c r="O120" s="17">
        <v>0</v>
      </c>
      <c r="P120" s="17">
        <v>0</v>
      </c>
      <c r="Q120" s="17" t="s">
        <v>115</v>
      </c>
      <c r="R120" s="17">
        <v>2.5</v>
      </c>
      <c r="S120" s="17">
        <v>329</v>
      </c>
      <c r="T120" s="18" t="s">
        <v>91</v>
      </c>
      <c r="U120" s="18" t="s">
        <v>91</v>
      </c>
      <c r="V120" s="17">
        <v>0</v>
      </c>
      <c r="W120" s="17">
        <v>248</v>
      </c>
      <c r="X120" s="20">
        <v>2837.5069999999996</v>
      </c>
      <c r="Y120" s="17">
        <f>VLOOKUP(F120,'[1]Freight Rate Card Aug-18'!$A$9:$M$117,11,FALSE)</f>
        <v>1.06</v>
      </c>
    </row>
    <row r="121" spans="1:25" hidden="1" x14ac:dyDescent="0.25">
      <c r="A121" s="17" t="s">
        <v>22</v>
      </c>
      <c r="B121" s="17" t="s">
        <v>89</v>
      </c>
      <c r="C121" s="17">
        <v>8803413272</v>
      </c>
      <c r="D121" s="17">
        <v>8907404288</v>
      </c>
      <c r="E121" s="17">
        <v>3521101762</v>
      </c>
      <c r="F121" s="17">
        <v>9326</v>
      </c>
      <c r="G121" s="17" t="s">
        <v>24</v>
      </c>
      <c r="H121" s="17" t="s">
        <v>25</v>
      </c>
      <c r="I121" s="17">
        <v>5</v>
      </c>
      <c r="J121" s="17">
        <v>0</v>
      </c>
      <c r="K121" s="17" t="s">
        <v>26</v>
      </c>
      <c r="L121" s="17"/>
      <c r="M121" s="17" t="s">
        <v>253</v>
      </c>
      <c r="N121" s="17">
        <v>0</v>
      </c>
      <c r="O121" s="17">
        <v>0</v>
      </c>
      <c r="P121" s="17">
        <v>0</v>
      </c>
      <c r="Q121" s="17" t="s">
        <v>115</v>
      </c>
      <c r="R121" s="17">
        <v>2.5</v>
      </c>
      <c r="S121" s="17">
        <v>329</v>
      </c>
      <c r="T121" s="18" t="s">
        <v>91</v>
      </c>
      <c r="U121" s="18" t="s">
        <v>91</v>
      </c>
      <c r="V121" s="17">
        <v>0</v>
      </c>
      <c r="W121" s="17">
        <v>7</v>
      </c>
      <c r="X121" s="20">
        <v>37.494999999999997</v>
      </c>
      <c r="Y121" s="17">
        <f>VLOOKUP(F121,'[1]Freight Rate Card Aug-18'!$A$9:$M$117,11,FALSE)</f>
        <v>1.06</v>
      </c>
    </row>
    <row r="122" spans="1:25" x14ac:dyDescent="0.25">
      <c r="A122" s="17" t="s">
        <v>22</v>
      </c>
      <c r="B122" s="17" t="s">
        <v>89</v>
      </c>
      <c r="C122" s="17">
        <v>8803413286</v>
      </c>
      <c r="D122" s="17">
        <v>8907404308</v>
      </c>
      <c r="E122" s="17">
        <v>3521101763</v>
      </c>
      <c r="F122" s="17">
        <v>13718</v>
      </c>
      <c r="G122" s="17" t="s">
        <v>63</v>
      </c>
      <c r="H122" s="17" t="s">
        <v>25</v>
      </c>
      <c r="I122" s="17">
        <v>223</v>
      </c>
      <c r="J122" s="17">
        <v>0</v>
      </c>
      <c r="K122" s="17" t="s">
        <v>64</v>
      </c>
      <c r="L122" s="17"/>
      <c r="M122" s="17" t="s">
        <v>255</v>
      </c>
      <c r="N122" s="17">
        <v>0</v>
      </c>
      <c r="O122" s="17">
        <v>0</v>
      </c>
      <c r="P122" s="17">
        <v>0</v>
      </c>
      <c r="Q122" s="17" t="s">
        <v>139</v>
      </c>
      <c r="R122" s="17">
        <v>2.5</v>
      </c>
      <c r="S122" s="17">
        <v>588</v>
      </c>
      <c r="T122" s="18" t="s">
        <v>91</v>
      </c>
      <c r="U122" s="18" t="s">
        <v>91</v>
      </c>
      <c r="V122" s="17">
        <v>0</v>
      </c>
      <c r="W122" s="17">
        <v>236</v>
      </c>
      <c r="X122" s="20">
        <v>3218.7580000000003</v>
      </c>
      <c r="Y122" s="17"/>
    </row>
    <row r="123" spans="1:25" hidden="1" x14ac:dyDescent="0.25">
      <c r="A123" s="17" t="s">
        <v>22</v>
      </c>
      <c r="B123" s="17" t="s">
        <v>89</v>
      </c>
      <c r="C123" s="17">
        <v>8803413684</v>
      </c>
      <c r="D123" s="17">
        <v>8907406273</v>
      </c>
      <c r="E123" s="17">
        <v>3521101764</v>
      </c>
      <c r="F123" s="17">
        <v>4536</v>
      </c>
      <c r="G123" s="17" t="s">
        <v>27</v>
      </c>
      <c r="H123" s="17" t="s">
        <v>28</v>
      </c>
      <c r="I123" s="17">
        <v>30</v>
      </c>
      <c r="J123" s="17">
        <v>0</v>
      </c>
      <c r="K123" s="17" t="s">
        <v>29</v>
      </c>
      <c r="L123" s="17"/>
      <c r="M123" s="17" t="s">
        <v>253</v>
      </c>
      <c r="N123" s="17">
        <v>0</v>
      </c>
      <c r="O123" s="17">
        <v>0</v>
      </c>
      <c r="P123" s="17">
        <v>0</v>
      </c>
      <c r="Q123" s="17" t="s">
        <v>140</v>
      </c>
      <c r="R123" s="17">
        <v>2.5</v>
      </c>
      <c r="S123" s="17">
        <v>344</v>
      </c>
      <c r="T123" s="18" t="s">
        <v>98</v>
      </c>
      <c r="U123" s="18" t="s">
        <v>98</v>
      </c>
      <c r="V123" s="17">
        <v>0</v>
      </c>
      <c r="W123" s="17">
        <v>31</v>
      </c>
      <c r="X123" s="20">
        <v>442.20600000000002</v>
      </c>
      <c r="Y123" s="17">
        <f>VLOOKUP(F123,'[1]Freight Rate Card Aug-18'!$A$9:$M$117,11,FALSE)</f>
        <v>2.5499999999999998</v>
      </c>
    </row>
    <row r="124" spans="1:25" hidden="1" x14ac:dyDescent="0.25">
      <c r="A124" s="17" t="s">
        <v>22</v>
      </c>
      <c r="B124" s="17" t="s">
        <v>89</v>
      </c>
      <c r="C124" s="17">
        <v>8803413832</v>
      </c>
      <c r="D124" s="17">
        <v>8907407134</v>
      </c>
      <c r="E124" s="17">
        <v>3521101768</v>
      </c>
      <c r="F124" s="17">
        <v>10832</v>
      </c>
      <c r="G124" s="17" t="s">
        <v>50</v>
      </c>
      <c r="H124" s="17" t="s">
        <v>28</v>
      </c>
      <c r="I124" s="17">
        <v>25</v>
      </c>
      <c r="J124" s="17">
        <v>0</v>
      </c>
      <c r="K124" s="17" t="s">
        <v>46</v>
      </c>
      <c r="L124" s="17"/>
      <c r="M124" s="17" t="s">
        <v>253</v>
      </c>
      <c r="N124" s="17">
        <v>0</v>
      </c>
      <c r="O124" s="17">
        <v>0</v>
      </c>
      <c r="P124" s="17">
        <v>0</v>
      </c>
      <c r="Q124" s="17" t="s">
        <v>220</v>
      </c>
      <c r="R124" s="17">
        <v>2.5</v>
      </c>
      <c r="S124" s="17">
        <v>325</v>
      </c>
      <c r="T124" s="18" t="s">
        <v>91</v>
      </c>
      <c r="U124" s="18" t="s">
        <v>91</v>
      </c>
      <c r="V124" s="17">
        <v>0</v>
      </c>
      <c r="W124" s="17">
        <v>28</v>
      </c>
      <c r="X124" s="20">
        <v>446.64200000000005</v>
      </c>
      <c r="Y124" s="17">
        <f>VLOOKUP(F124,'[1]Freight Rate Card Aug-18'!$A$9:$M$117,11,FALSE)</f>
        <v>1.3800000000000001</v>
      </c>
    </row>
    <row r="125" spans="1:25" hidden="1" x14ac:dyDescent="0.25">
      <c r="A125" s="17" t="s">
        <v>22</v>
      </c>
      <c r="B125" s="17" t="s">
        <v>89</v>
      </c>
      <c r="C125" s="17">
        <v>8803413850</v>
      </c>
      <c r="D125" s="17">
        <v>8907407143</v>
      </c>
      <c r="E125" s="17">
        <v>3521101766</v>
      </c>
      <c r="F125" s="17">
        <v>13124</v>
      </c>
      <c r="G125" s="17" t="s">
        <v>42</v>
      </c>
      <c r="H125" s="17" t="s">
        <v>28</v>
      </c>
      <c r="I125" s="17">
        <v>59</v>
      </c>
      <c r="J125" s="17">
        <v>0</v>
      </c>
      <c r="K125" s="17" t="s">
        <v>43</v>
      </c>
      <c r="L125" s="17"/>
      <c r="M125" s="17" t="s">
        <v>253</v>
      </c>
      <c r="N125" s="17">
        <v>0</v>
      </c>
      <c r="O125" s="17">
        <v>0</v>
      </c>
      <c r="P125" s="17">
        <v>0</v>
      </c>
      <c r="Q125" s="17" t="s">
        <v>221</v>
      </c>
      <c r="R125" s="17">
        <v>2.5</v>
      </c>
      <c r="S125" s="17">
        <v>326</v>
      </c>
      <c r="T125" s="18" t="s">
        <v>91</v>
      </c>
      <c r="U125" s="18" t="s">
        <v>91</v>
      </c>
      <c r="V125" s="17">
        <v>0</v>
      </c>
      <c r="W125" s="17">
        <v>65</v>
      </c>
      <c r="X125" s="20">
        <v>1041.886</v>
      </c>
      <c r="Y125" s="17">
        <f>VLOOKUP(F125,'[1]Freight Rate Card Aug-18'!$A$9:$M$117,11,FALSE)</f>
        <v>1.38</v>
      </c>
    </row>
    <row r="126" spans="1:25" hidden="1" x14ac:dyDescent="0.25">
      <c r="A126" s="17" t="s">
        <v>22</v>
      </c>
      <c r="B126" s="17" t="s">
        <v>89</v>
      </c>
      <c r="C126" s="17">
        <v>8803413850</v>
      </c>
      <c r="D126" s="17">
        <v>8907407143</v>
      </c>
      <c r="E126" s="17">
        <v>3521101767</v>
      </c>
      <c r="F126" s="17">
        <v>13124</v>
      </c>
      <c r="G126" s="17" t="s">
        <v>42</v>
      </c>
      <c r="H126" s="17" t="s">
        <v>28</v>
      </c>
      <c r="I126" s="17">
        <v>1</v>
      </c>
      <c r="J126" s="17">
        <v>0</v>
      </c>
      <c r="K126" s="17" t="s">
        <v>43</v>
      </c>
      <c r="L126" s="17"/>
      <c r="M126" s="17" t="s">
        <v>253</v>
      </c>
      <c r="N126" s="17">
        <v>0</v>
      </c>
      <c r="O126" s="17">
        <v>0</v>
      </c>
      <c r="P126" s="17">
        <v>0</v>
      </c>
      <c r="Q126" s="17" t="s">
        <v>221</v>
      </c>
      <c r="R126" s="17">
        <v>2.5</v>
      </c>
      <c r="S126" s="17">
        <v>326</v>
      </c>
      <c r="T126" s="18" t="s">
        <v>91</v>
      </c>
      <c r="U126" s="18" t="s">
        <v>91</v>
      </c>
      <c r="V126" s="17">
        <v>0</v>
      </c>
      <c r="W126" s="17">
        <v>1</v>
      </c>
      <c r="X126" s="20">
        <v>4.8460000000000001</v>
      </c>
      <c r="Y126" s="17">
        <f>VLOOKUP(F126,'[1]Freight Rate Card Aug-18'!$A$9:$M$117,11,FALSE)</f>
        <v>1.38</v>
      </c>
    </row>
    <row r="127" spans="1:25" hidden="1" x14ac:dyDescent="0.25">
      <c r="A127" s="17" t="s">
        <v>22</v>
      </c>
      <c r="B127" s="17" t="s">
        <v>91</v>
      </c>
      <c r="C127" s="17">
        <v>8803410646</v>
      </c>
      <c r="D127" s="17">
        <v>8907387888</v>
      </c>
      <c r="E127" s="17">
        <v>3521101774</v>
      </c>
      <c r="F127" s="17">
        <v>9646</v>
      </c>
      <c r="G127" s="17" t="s">
        <v>52</v>
      </c>
      <c r="H127" s="17" t="s">
        <v>53</v>
      </c>
      <c r="I127" s="17">
        <v>46</v>
      </c>
      <c r="J127" s="17">
        <v>0</v>
      </c>
      <c r="K127" s="17" t="s">
        <v>46</v>
      </c>
      <c r="L127" s="17"/>
      <c r="M127" s="17" t="s">
        <v>253</v>
      </c>
      <c r="N127" s="17">
        <v>0</v>
      </c>
      <c r="O127" s="17">
        <v>0</v>
      </c>
      <c r="P127" s="17">
        <v>0</v>
      </c>
      <c r="Q127" s="17" t="s">
        <v>142</v>
      </c>
      <c r="R127" s="17">
        <v>2.5</v>
      </c>
      <c r="S127" s="17">
        <v>330</v>
      </c>
      <c r="T127" s="18" t="s">
        <v>257</v>
      </c>
      <c r="U127" s="18" t="s">
        <v>257</v>
      </c>
      <c r="V127" s="17">
        <v>0</v>
      </c>
      <c r="W127" s="17">
        <v>54</v>
      </c>
      <c r="X127" s="20">
        <v>1038.5999999999999</v>
      </c>
      <c r="Y127" s="17">
        <f>VLOOKUP(F127,'[1]Freight Rate Card Aug-18'!$A$9:$M$117,11,FALSE)</f>
        <v>1.4300000000000002</v>
      </c>
    </row>
    <row r="128" spans="1:25" hidden="1" x14ac:dyDescent="0.25">
      <c r="A128" s="17" t="s">
        <v>22</v>
      </c>
      <c r="B128" s="17" t="s">
        <v>91</v>
      </c>
      <c r="C128" s="17">
        <v>8803411139</v>
      </c>
      <c r="D128" s="17">
        <v>8907390500</v>
      </c>
      <c r="E128" s="17">
        <v>3521101772</v>
      </c>
      <c r="F128" s="17">
        <v>9646</v>
      </c>
      <c r="G128" s="17" t="s">
        <v>52</v>
      </c>
      <c r="H128" s="17" t="s">
        <v>53</v>
      </c>
      <c r="I128" s="17">
        <v>14</v>
      </c>
      <c r="J128" s="17">
        <v>0</v>
      </c>
      <c r="K128" s="17" t="s">
        <v>46</v>
      </c>
      <c r="L128" s="17"/>
      <c r="M128" s="17" t="s">
        <v>253</v>
      </c>
      <c r="N128" s="17">
        <v>0</v>
      </c>
      <c r="O128" s="17">
        <v>0</v>
      </c>
      <c r="P128" s="17">
        <v>0</v>
      </c>
      <c r="Q128" s="17" t="s">
        <v>142</v>
      </c>
      <c r="R128" s="17">
        <v>2.5</v>
      </c>
      <c r="S128" s="17">
        <v>330</v>
      </c>
      <c r="T128" s="18" t="s">
        <v>257</v>
      </c>
      <c r="U128" s="18" t="s">
        <v>257</v>
      </c>
      <c r="V128" s="17">
        <v>0</v>
      </c>
      <c r="W128" s="17">
        <v>37</v>
      </c>
      <c r="X128" s="20">
        <v>587.05200000000002</v>
      </c>
      <c r="Y128" s="17">
        <f>VLOOKUP(F128,'[1]Freight Rate Card Aug-18'!$A$9:$M$117,11,FALSE)</f>
        <v>1.4300000000000002</v>
      </c>
    </row>
    <row r="129" spans="1:25" hidden="1" x14ac:dyDescent="0.25">
      <c r="A129" s="17" t="s">
        <v>22</v>
      </c>
      <c r="B129" s="17" t="s">
        <v>91</v>
      </c>
      <c r="C129" s="17">
        <v>8803411230</v>
      </c>
      <c r="D129" s="17">
        <v>8907390638</v>
      </c>
      <c r="E129" s="17">
        <v>3521101773</v>
      </c>
      <c r="F129" s="17">
        <v>9646</v>
      </c>
      <c r="G129" s="17" t="s">
        <v>52</v>
      </c>
      <c r="H129" s="17" t="s">
        <v>53</v>
      </c>
      <c r="I129" s="17">
        <v>267</v>
      </c>
      <c r="J129" s="17">
        <v>0</v>
      </c>
      <c r="K129" s="17" t="s">
        <v>46</v>
      </c>
      <c r="L129" s="17"/>
      <c r="M129" s="17" t="s">
        <v>253</v>
      </c>
      <c r="N129" s="17">
        <v>0</v>
      </c>
      <c r="O129" s="17">
        <v>0</v>
      </c>
      <c r="P129" s="17">
        <v>0</v>
      </c>
      <c r="Q129" s="17" t="s">
        <v>142</v>
      </c>
      <c r="R129" s="17">
        <v>2.5</v>
      </c>
      <c r="S129" s="17">
        <v>330</v>
      </c>
      <c r="T129" s="18" t="s">
        <v>257</v>
      </c>
      <c r="U129" s="18" t="s">
        <v>257</v>
      </c>
      <c r="V129" s="17">
        <v>0</v>
      </c>
      <c r="W129" s="17">
        <v>277</v>
      </c>
      <c r="X129" s="20">
        <v>4552.2719999999999</v>
      </c>
      <c r="Y129" s="17">
        <f>VLOOKUP(F129,'[1]Freight Rate Card Aug-18'!$A$9:$M$117,11,FALSE)</f>
        <v>1.4300000000000002</v>
      </c>
    </row>
    <row r="130" spans="1:25" hidden="1" x14ac:dyDescent="0.25">
      <c r="A130" s="17" t="s">
        <v>22</v>
      </c>
      <c r="B130" s="17" t="s">
        <v>91</v>
      </c>
      <c r="C130" s="17">
        <v>8803411416</v>
      </c>
      <c r="D130" s="17">
        <v>8907391407</v>
      </c>
      <c r="E130" s="17">
        <v>3521101775</v>
      </c>
      <c r="F130" s="17">
        <v>9646</v>
      </c>
      <c r="G130" s="17" t="s">
        <v>52</v>
      </c>
      <c r="H130" s="17" t="s">
        <v>53</v>
      </c>
      <c r="I130" s="17">
        <v>1</v>
      </c>
      <c r="J130" s="17">
        <v>0</v>
      </c>
      <c r="K130" s="17" t="s">
        <v>46</v>
      </c>
      <c r="L130" s="17"/>
      <c r="M130" s="17" t="s">
        <v>253</v>
      </c>
      <c r="N130" s="17">
        <v>0</v>
      </c>
      <c r="O130" s="17">
        <v>0</v>
      </c>
      <c r="P130" s="17">
        <v>0</v>
      </c>
      <c r="Q130" s="17" t="s">
        <v>142</v>
      </c>
      <c r="R130" s="17">
        <v>2.5</v>
      </c>
      <c r="S130" s="17">
        <v>330</v>
      </c>
      <c r="T130" s="18" t="s">
        <v>257</v>
      </c>
      <c r="U130" s="18" t="s">
        <v>257</v>
      </c>
      <c r="V130" s="17">
        <v>0</v>
      </c>
      <c r="W130" s="17">
        <v>1</v>
      </c>
      <c r="X130" s="20">
        <v>5.64</v>
      </c>
      <c r="Y130" s="17">
        <f>VLOOKUP(F130,'[1]Freight Rate Card Aug-18'!$A$9:$M$117,11,FALSE)</f>
        <v>1.4300000000000002</v>
      </c>
    </row>
    <row r="131" spans="1:25" hidden="1" x14ac:dyDescent="0.25">
      <c r="A131" s="17" t="s">
        <v>22</v>
      </c>
      <c r="B131" s="17" t="s">
        <v>91</v>
      </c>
      <c r="C131" s="17">
        <v>8803411819</v>
      </c>
      <c r="D131" s="17">
        <v>8907394434</v>
      </c>
      <c r="E131" s="17">
        <v>3521101776</v>
      </c>
      <c r="F131" s="17">
        <v>9646</v>
      </c>
      <c r="G131" s="17" t="s">
        <v>52</v>
      </c>
      <c r="H131" s="17" t="s">
        <v>53</v>
      </c>
      <c r="I131" s="17">
        <v>18</v>
      </c>
      <c r="J131" s="17">
        <v>0</v>
      </c>
      <c r="K131" s="17" t="s">
        <v>46</v>
      </c>
      <c r="L131" s="17"/>
      <c r="M131" s="17" t="s">
        <v>253</v>
      </c>
      <c r="N131" s="17">
        <v>0</v>
      </c>
      <c r="O131" s="17">
        <v>0</v>
      </c>
      <c r="P131" s="17">
        <v>0</v>
      </c>
      <c r="Q131" s="17" t="s">
        <v>142</v>
      </c>
      <c r="R131" s="17">
        <v>2.5</v>
      </c>
      <c r="S131" s="17">
        <v>330</v>
      </c>
      <c r="T131" s="18" t="s">
        <v>257</v>
      </c>
      <c r="U131" s="18" t="s">
        <v>257</v>
      </c>
      <c r="V131" s="17">
        <v>0</v>
      </c>
      <c r="W131" s="17">
        <v>21</v>
      </c>
      <c r="X131" s="20">
        <v>335.86000000000007</v>
      </c>
      <c r="Y131" s="17">
        <f>VLOOKUP(F131,'[1]Freight Rate Card Aug-18'!$A$9:$M$117,11,FALSE)</f>
        <v>1.4300000000000002</v>
      </c>
    </row>
    <row r="132" spans="1:25" hidden="1" x14ac:dyDescent="0.25">
      <c r="A132" s="17" t="s">
        <v>22</v>
      </c>
      <c r="B132" s="17" t="s">
        <v>91</v>
      </c>
      <c r="C132" s="17">
        <v>8803413189</v>
      </c>
      <c r="D132" s="17">
        <v>8907404137</v>
      </c>
      <c r="E132" s="17">
        <v>3521101777</v>
      </c>
      <c r="F132" s="17">
        <v>9646</v>
      </c>
      <c r="G132" s="17" t="s">
        <v>52</v>
      </c>
      <c r="H132" s="17" t="s">
        <v>53</v>
      </c>
      <c r="I132" s="17">
        <v>14</v>
      </c>
      <c r="J132" s="17">
        <v>0</v>
      </c>
      <c r="K132" s="17" t="s">
        <v>46</v>
      </c>
      <c r="L132" s="17"/>
      <c r="M132" s="17" t="s">
        <v>253</v>
      </c>
      <c r="N132" s="17">
        <v>0</v>
      </c>
      <c r="O132" s="17">
        <v>0</v>
      </c>
      <c r="P132" s="17">
        <v>0</v>
      </c>
      <c r="Q132" s="17" t="s">
        <v>142</v>
      </c>
      <c r="R132" s="17">
        <v>2.5</v>
      </c>
      <c r="S132" s="17">
        <v>330</v>
      </c>
      <c r="T132" s="18" t="s">
        <v>257</v>
      </c>
      <c r="U132" s="18" t="s">
        <v>257</v>
      </c>
      <c r="V132" s="17">
        <v>0</v>
      </c>
      <c r="W132" s="17">
        <v>15</v>
      </c>
      <c r="X132" s="20">
        <v>251.59200000000001</v>
      </c>
      <c r="Y132" s="17">
        <f>VLOOKUP(F132,'[1]Freight Rate Card Aug-18'!$A$9:$M$117,11,FALSE)</f>
        <v>1.4300000000000002</v>
      </c>
    </row>
    <row r="133" spans="1:25" x14ac:dyDescent="0.25">
      <c r="A133" s="17" t="s">
        <v>22</v>
      </c>
      <c r="B133" s="17" t="s">
        <v>91</v>
      </c>
      <c r="C133" s="17">
        <v>8803414398</v>
      </c>
      <c r="D133" s="17">
        <v>8907410504</v>
      </c>
      <c r="E133" s="17">
        <v>3521101780</v>
      </c>
      <c r="F133" s="17">
        <v>74</v>
      </c>
      <c r="G133" s="17" t="s">
        <v>65</v>
      </c>
      <c r="H133" s="17" t="s">
        <v>28</v>
      </c>
      <c r="I133" s="17">
        <v>30</v>
      </c>
      <c r="J133" s="17">
        <v>0</v>
      </c>
      <c r="K133" s="17" t="s">
        <v>66</v>
      </c>
      <c r="L133" s="17"/>
      <c r="M133" s="17" t="s">
        <v>255</v>
      </c>
      <c r="N133" s="17">
        <v>0</v>
      </c>
      <c r="O133" s="17">
        <v>0</v>
      </c>
      <c r="P133" s="17">
        <v>0</v>
      </c>
      <c r="Q133" s="17" t="s">
        <v>181</v>
      </c>
      <c r="R133" s="17">
        <v>2.5</v>
      </c>
      <c r="S133" s="17">
        <v>593</v>
      </c>
      <c r="T133" s="18" t="s">
        <v>96</v>
      </c>
      <c r="U133" s="18" t="s">
        <v>96</v>
      </c>
      <c r="V133" s="17">
        <v>0</v>
      </c>
      <c r="W133" s="17">
        <v>30</v>
      </c>
      <c r="X133" s="20">
        <v>481.13999999999993</v>
      </c>
      <c r="Y133" s="17"/>
    </row>
    <row r="134" spans="1:25" x14ac:dyDescent="0.25">
      <c r="A134" s="17" t="s">
        <v>22</v>
      </c>
      <c r="B134" s="17" t="s">
        <v>91</v>
      </c>
      <c r="C134" s="17">
        <v>8803414452</v>
      </c>
      <c r="D134" s="17">
        <v>8907410551</v>
      </c>
      <c r="E134" s="17">
        <v>3521101786</v>
      </c>
      <c r="F134" s="17">
        <v>13649</v>
      </c>
      <c r="G134" s="17" t="s">
        <v>92</v>
      </c>
      <c r="H134" s="17" t="s">
        <v>25</v>
      </c>
      <c r="I134" s="17">
        <v>104</v>
      </c>
      <c r="J134" s="17">
        <v>0</v>
      </c>
      <c r="K134" s="17" t="s">
        <v>84</v>
      </c>
      <c r="L134" s="17"/>
      <c r="M134" s="17" t="s">
        <v>255</v>
      </c>
      <c r="N134" s="17">
        <v>0</v>
      </c>
      <c r="O134" s="17">
        <v>0</v>
      </c>
      <c r="P134" s="17">
        <v>0</v>
      </c>
      <c r="Q134" s="17" t="s">
        <v>189</v>
      </c>
      <c r="R134" s="17">
        <v>2.5</v>
      </c>
      <c r="S134" s="17">
        <v>590</v>
      </c>
      <c r="T134" s="18" t="s">
        <v>94</v>
      </c>
      <c r="U134" s="18" t="s">
        <v>94</v>
      </c>
      <c r="V134" s="17">
        <v>0</v>
      </c>
      <c r="W134" s="17">
        <v>104</v>
      </c>
      <c r="X134" s="20">
        <v>1334.1260000000002</v>
      </c>
      <c r="Y134" s="17"/>
    </row>
    <row r="135" spans="1:25" x14ac:dyDescent="0.25">
      <c r="A135" s="17" t="s">
        <v>22</v>
      </c>
      <c r="B135" s="17" t="s">
        <v>91</v>
      </c>
      <c r="C135" s="17">
        <v>8803414618</v>
      </c>
      <c r="D135" s="17">
        <v>8907412348</v>
      </c>
      <c r="E135" s="17">
        <v>3521101771</v>
      </c>
      <c r="F135" s="17">
        <v>10556</v>
      </c>
      <c r="G135" s="17" t="s">
        <v>87</v>
      </c>
      <c r="H135" s="17" t="s">
        <v>28</v>
      </c>
      <c r="I135" s="17">
        <v>5</v>
      </c>
      <c r="J135" s="17">
        <v>0</v>
      </c>
      <c r="K135" s="17" t="s">
        <v>88</v>
      </c>
      <c r="L135" s="17"/>
      <c r="M135" s="17" t="s">
        <v>255</v>
      </c>
      <c r="N135" s="17">
        <v>0</v>
      </c>
      <c r="O135" s="17">
        <v>0</v>
      </c>
      <c r="P135" s="17">
        <v>0</v>
      </c>
      <c r="Q135" s="17" t="s">
        <v>190</v>
      </c>
      <c r="R135" s="17">
        <v>2.5</v>
      </c>
      <c r="S135" s="17">
        <v>597</v>
      </c>
      <c r="T135" s="18" t="s">
        <v>96</v>
      </c>
      <c r="U135" s="18" t="s">
        <v>96</v>
      </c>
      <c r="V135" s="17">
        <v>0</v>
      </c>
      <c r="W135" s="17">
        <v>5</v>
      </c>
      <c r="X135" s="20">
        <v>9.7200000000000006</v>
      </c>
      <c r="Y135" s="17">
        <f>VLOOKUP(F135,'[1]Freight Rate Card Aug-18'!$A$9:$M$117,11,FALSE)</f>
        <v>2.6499999999999995</v>
      </c>
    </row>
    <row r="136" spans="1:25" x14ac:dyDescent="0.25">
      <c r="A136" s="17" t="s">
        <v>22</v>
      </c>
      <c r="B136" s="17" t="s">
        <v>91</v>
      </c>
      <c r="C136" s="17">
        <v>8803414619</v>
      </c>
      <c r="D136" s="17">
        <v>8907412316</v>
      </c>
      <c r="E136" s="17">
        <v>3521101779</v>
      </c>
      <c r="F136" s="17">
        <v>74</v>
      </c>
      <c r="G136" s="17" t="s">
        <v>65</v>
      </c>
      <c r="H136" s="17" t="s">
        <v>28</v>
      </c>
      <c r="I136" s="17">
        <v>10</v>
      </c>
      <c r="J136" s="17">
        <v>0</v>
      </c>
      <c r="K136" s="17" t="s">
        <v>66</v>
      </c>
      <c r="L136" s="17"/>
      <c r="M136" s="17" t="s">
        <v>255</v>
      </c>
      <c r="N136" s="17">
        <v>0</v>
      </c>
      <c r="O136" s="17">
        <v>0</v>
      </c>
      <c r="P136" s="17">
        <v>0</v>
      </c>
      <c r="Q136" s="17" t="s">
        <v>181</v>
      </c>
      <c r="R136" s="17">
        <v>2.5</v>
      </c>
      <c r="S136" s="17">
        <v>593</v>
      </c>
      <c r="T136" s="18" t="s">
        <v>96</v>
      </c>
      <c r="U136" s="18" t="s">
        <v>96</v>
      </c>
      <c r="V136" s="17">
        <v>0</v>
      </c>
      <c r="W136" s="17">
        <v>10</v>
      </c>
      <c r="X136" s="20">
        <v>19.440000000000001</v>
      </c>
      <c r="Y136" s="17"/>
    </row>
    <row r="137" spans="1:25" x14ac:dyDescent="0.25">
      <c r="A137" s="17" t="s">
        <v>22</v>
      </c>
      <c r="B137" s="17" t="s">
        <v>91</v>
      </c>
      <c r="C137" s="17">
        <v>8803414645</v>
      </c>
      <c r="D137" s="17">
        <v>8907412907</v>
      </c>
      <c r="E137" s="17">
        <v>3521101778</v>
      </c>
      <c r="F137" s="17">
        <v>58</v>
      </c>
      <c r="G137" s="17" t="s">
        <v>38</v>
      </c>
      <c r="H137" s="17" t="s">
        <v>28</v>
      </c>
      <c r="I137" s="17">
        <v>24</v>
      </c>
      <c r="J137" s="17">
        <v>0</v>
      </c>
      <c r="K137" s="17" t="s">
        <v>39</v>
      </c>
      <c r="L137" s="17"/>
      <c r="M137" s="17" t="s">
        <v>255</v>
      </c>
      <c r="N137" s="17">
        <v>0</v>
      </c>
      <c r="O137" s="17">
        <v>0</v>
      </c>
      <c r="P137" s="17">
        <v>0</v>
      </c>
      <c r="Q137" s="17" t="s">
        <v>182</v>
      </c>
      <c r="R137" s="17">
        <v>2.5</v>
      </c>
      <c r="S137" s="17">
        <v>595</v>
      </c>
      <c r="T137" s="18" t="s">
        <v>94</v>
      </c>
      <c r="U137" s="18" t="s">
        <v>94</v>
      </c>
      <c r="V137" s="17">
        <v>0</v>
      </c>
      <c r="W137" s="17">
        <v>30</v>
      </c>
      <c r="X137" s="20">
        <v>448.98599999999999</v>
      </c>
      <c r="Y137" s="17"/>
    </row>
    <row r="138" spans="1:25" x14ac:dyDescent="0.25">
      <c r="A138" s="17" t="s">
        <v>22</v>
      </c>
      <c r="B138" s="17" t="s">
        <v>91</v>
      </c>
      <c r="C138" s="17">
        <v>8803414647</v>
      </c>
      <c r="D138" s="17">
        <v>8907412910</v>
      </c>
      <c r="E138" s="17">
        <v>3521101782</v>
      </c>
      <c r="F138" s="17">
        <v>2642</v>
      </c>
      <c r="G138" s="17" t="s">
        <v>71</v>
      </c>
      <c r="H138" s="17" t="s">
        <v>28</v>
      </c>
      <c r="I138" s="17">
        <v>21</v>
      </c>
      <c r="J138" s="17">
        <v>0</v>
      </c>
      <c r="K138" s="17" t="s">
        <v>72</v>
      </c>
      <c r="L138" s="17"/>
      <c r="M138" s="17" t="s">
        <v>255</v>
      </c>
      <c r="N138" s="17">
        <v>0</v>
      </c>
      <c r="O138" s="17">
        <v>0</v>
      </c>
      <c r="P138" s="17">
        <v>0</v>
      </c>
      <c r="Q138" s="17" t="s">
        <v>198</v>
      </c>
      <c r="R138" s="17">
        <v>2.5</v>
      </c>
      <c r="S138" s="17">
        <v>592</v>
      </c>
      <c r="T138" s="18" t="s">
        <v>95</v>
      </c>
      <c r="U138" s="18" t="s">
        <v>95</v>
      </c>
      <c r="V138" s="17">
        <v>0</v>
      </c>
      <c r="W138" s="17">
        <v>21</v>
      </c>
      <c r="X138" s="20">
        <v>396.05199999999991</v>
      </c>
      <c r="Y138" s="17"/>
    </row>
    <row r="139" spans="1:25" hidden="1" x14ac:dyDescent="0.25">
      <c r="A139" s="17" t="s">
        <v>22</v>
      </c>
      <c r="B139" s="17" t="s">
        <v>91</v>
      </c>
      <c r="C139" s="17">
        <v>8803414650</v>
      </c>
      <c r="D139" s="17">
        <v>8907412916</v>
      </c>
      <c r="E139" s="17">
        <v>3521101785</v>
      </c>
      <c r="F139" s="17">
        <v>6480</v>
      </c>
      <c r="G139" s="17" t="s">
        <v>45</v>
      </c>
      <c r="H139" s="17" t="s">
        <v>28</v>
      </c>
      <c r="I139" s="17">
        <v>10</v>
      </c>
      <c r="J139" s="17">
        <v>0</v>
      </c>
      <c r="K139" s="17" t="s">
        <v>46</v>
      </c>
      <c r="L139" s="17"/>
      <c r="M139" s="17" t="s">
        <v>253</v>
      </c>
      <c r="N139" s="17">
        <v>0</v>
      </c>
      <c r="O139" s="17">
        <v>0</v>
      </c>
      <c r="P139" s="17">
        <v>0</v>
      </c>
      <c r="Q139" s="17" t="s">
        <v>143</v>
      </c>
      <c r="R139" s="17">
        <v>2.5</v>
      </c>
      <c r="S139" s="17">
        <v>337</v>
      </c>
      <c r="T139" s="18" t="s">
        <v>95</v>
      </c>
      <c r="U139" s="18" t="s">
        <v>95</v>
      </c>
      <c r="V139" s="17">
        <v>0</v>
      </c>
      <c r="W139" s="17">
        <v>10</v>
      </c>
      <c r="X139" s="20">
        <v>143.26</v>
      </c>
      <c r="Y139" s="17">
        <f>VLOOKUP(F139,'[1]Freight Rate Card Aug-18'!$A$9:$M$117,11,FALSE)</f>
        <v>1.3800000000000001</v>
      </c>
    </row>
    <row r="140" spans="1:25" x14ac:dyDescent="0.25">
      <c r="A140" s="17" t="s">
        <v>22</v>
      </c>
      <c r="B140" s="17" t="s">
        <v>91</v>
      </c>
      <c r="C140" s="17">
        <v>8803414732</v>
      </c>
      <c r="D140" s="17">
        <v>8907412947</v>
      </c>
      <c r="E140" s="17">
        <v>3521101781</v>
      </c>
      <c r="F140" s="17">
        <v>9933</v>
      </c>
      <c r="G140" s="17" t="s">
        <v>59</v>
      </c>
      <c r="H140" s="17" t="s">
        <v>25</v>
      </c>
      <c r="I140" s="17">
        <v>16</v>
      </c>
      <c r="J140" s="17">
        <v>0</v>
      </c>
      <c r="K140" s="17" t="s">
        <v>60</v>
      </c>
      <c r="L140" s="17"/>
      <c r="M140" s="17" t="s">
        <v>255</v>
      </c>
      <c r="N140" s="17">
        <v>0</v>
      </c>
      <c r="O140" s="17">
        <v>0</v>
      </c>
      <c r="P140" s="17">
        <v>0</v>
      </c>
      <c r="Q140" s="17" t="s">
        <v>191</v>
      </c>
      <c r="R140" s="17">
        <v>2.5</v>
      </c>
      <c r="S140" s="17">
        <v>596</v>
      </c>
      <c r="T140" s="18" t="s">
        <v>94</v>
      </c>
      <c r="U140" s="18" t="s">
        <v>94</v>
      </c>
      <c r="V140" s="17">
        <v>0</v>
      </c>
      <c r="W140" s="17">
        <v>16</v>
      </c>
      <c r="X140" s="20">
        <v>229.16399999999999</v>
      </c>
      <c r="Y140" s="17"/>
    </row>
    <row r="141" spans="1:25" x14ac:dyDescent="0.25">
      <c r="A141" s="17" t="s">
        <v>22</v>
      </c>
      <c r="B141" s="17" t="s">
        <v>91</v>
      </c>
      <c r="C141" s="17">
        <v>8803414734</v>
      </c>
      <c r="D141" s="17">
        <v>8907412950</v>
      </c>
      <c r="E141" s="17">
        <v>3521101770</v>
      </c>
      <c r="F141" s="17">
        <v>10556</v>
      </c>
      <c r="G141" s="17" t="s">
        <v>87</v>
      </c>
      <c r="H141" s="17" t="s">
        <v>28</v>
      </c>
      <c r="I141" s="17">
        <v>22</v>
      </c>
      <c r="J141" s="17">
        <v>0</v>
      </c>
      <c r="K141" s="17" t="s">
        <v>88</v>
      </c>
      <c r="L141" s="17"/>
      <c r="M141" s="17" t="s">
        <v>255</v>
      </c>
      <c r="N141" s="17">
        <v>0</v>
      </c>
      <c r="O141" s="17">
        <v>0</v>
      </c>
      <c r="P141" s="17">
        <v>0</v>
      </c>
      <c r="Q141" s="17" t="s">
        <v>190</v>
      </c>
      <c r="R141" s="17">
        <v>2.5</v>
      </c>
      <c r="S141" s="17">
        <v>597</v>
      </c>
      <c r="T141" s="18" t="s">
        <v>96</v>
      </c>
      <c r="U141" s="18" t="s">
        <v>96</v>
      </c>
      <c r="V141" s="17">
        <v>0</v>
      </c>
      <c r="W141" s="17">
        <v>23</v>
      </c>
      <c r="X141" s="20">
        <v>367.24799999999999</v>
      </c>
      <c r="Y141" s="17">
        <f>VLOOKUP(F141,'[1]Freight Rate Card Aug-18'!$A$9:$M$117,11,FALSE)</f>
        <v>2.6499999999999995</v>
      </c>
    </row>
    <row r="142" spans="1:25" x14ac:dyDescent="0.25">
      <c r="A142" s="17" t="s">
        <v>22</v>
      </c>
      <c r="B142" s="17" t="s">
        <v>91</v>
      </c>
      <c r="C142" s="17">
        <v>8803414782</v>
      </c>
      <c r="D142" s="17">
        <v>8907413494</v>
      </c>
      <c r="E142" s="17">
        <v>3521101783</v>
      </c>
      <c r="F142" s="17">
        <v>3891</v>
      </c>
      <c r="G142" s="17" t="s">
        <v>76</v>
      </c>
      <c r="H142" s="17" t="s">
        <v>28</v>
      </c>
      <c r="I142" s="17">
        <v>33</v>
      </c>
      <c r="J142" s="17">
        <v>0</v>
      </c>
      <c r="K142" s="17" t="s">
        <v>77</v>
      </c>
      <c r="L142" s="17"/>
      <c r="M142" s="17" t="s">
        <v>255</v>
      </c>
      <c r="N142" s="17">
        <v>0</v>
      </c>
      <c r="O142" s="17">
        <v>0</v>
      </c>
      <c r="P142" s="17">
        <v>0</v>
      </c>
      <c r="Q142" s="17" t="s">
        <v>199</v>
      </c>
      <c r="R142" s="17">
        <v>2.5</v>
      </c>
      <c r="S142" s="17">
        <v>591</v>
      </c>
      <c r="T142" s="18" t="s">
        <v>94</v>
      </c>
      <c r="U142" s="18" t="s">
        <v>94</v>
      </c>
      <c r="V142" s="17">
        <v>0</v>
      </c>
      <c r="W142" s="17">
        <v>33</v>
      </c>
      <c r="X142" s="20">
        <v>457.36</v>
      </c>
      <c r="Y142" s="17"/>
    </row>
    <row r="143" spans="1:25" x14ac:dyDescent="0.25">
      <c r="A143" s="17" t="s">
        <v>22</v>
      </c>
      <c r="B143" s="17" t="s">
        <v>91</v>
      </c>
      <c r="C143" s="17">
        <v>8803414782</v>
      </c>
      <c r="D143" s="17">
        <v>8907413494</v>
      </c>
      <c r="E143" s="17">
        <v>3521101784</v>
      </c>
      <c r="F143" s="17">
        <v>3891</v>
      </c>
      <c r="G143" s="17" t="s">
        <v>76</v>
      </c>
      <c r="H143" s="17" t="s">
        <v>28</v>
      </c>
      <c r="I143" s="17">
        <v>1</v>
      </c>
      <c r="J143" s="17">
        <v>0</v>
      </c>
      <c r="K143" s="17" t="s">
        <v>77</v>
      </c>
      <c r="L143" s="17"/>
      <c r="M143" s="17" t="s">
        <v>255</v>
      </c>
      <c r="N143" s="17">
        <v>0</v>
      </c>
      <c r="O143" s="17">
        <v>0</v>
      </c>
      <c r="P143" s="17">
        <v>0</v>
      </c>
      <c r="Q143" s="17" t="s">
        <v>199</v>
      </c>
      <c r="R143" s="17">
        <v>2.5</v>
      </c>
      <c r="S143" s="17">
        <v>591</v>
      </c>
      <c r="T143" s="18" t="s">
        <v>94</v>
      </c>
      <c r="U143" s="18" t="s">
        <v>94</v>
      </c>
      <c r="V143" s="17">
        <v>0</v>
      </c>
      <c r="W143" s="17">
        <v>1</v>
      </c>
      <c r="X143" s="20">
        <v>4.8460000000000001</v>
      </c>
      <c r="Y143" s="17"/>
    </row>
    <row r="144" spans="1:25" x14ac:dyDescent="0.25">
      <c r="A144" s="17" t="s">
        <v>22</v>
      </c>
      <c r="B144" s="17" t="s">
        <v>91</v>
      </c>
      <c r="C144" s="17">
        <v>8803414833</v>
      </c>
      <c r="D144" s="17">
        <v>8907413602</v>
      </c>
      <c r="E144" s="17">
        <v>3521101769</v>
      </c>
      <c r="F144" s="17">
        <v>10556</v>
      </c>
      <c r="G144" s="17" t="s">
        <v>87</v>
      </c>
      <c r="H144" s="17" t="s">
        <v>28</v>
      </c>
      <c r="I144" s="17">
        <v>30</v>
      </c>
      <c r="J144" s="17">
        <v>0</v>
      </c>
      <c r="K144" s="17" t="s">
        <v>88</v>
      </c>
      <c r="L144" s="17"/>
      <c r="M144" s="17" t="s">
        <v>255</v>
      </c>
      <c r="N144" s="17">
        <v>0</v>
      </c>
      <c r="O144" s="17">
        <v>0</v>
      </c>
      <c r="P144" s="17">
        <v>0</v>
      </c>
      <c r="Q144" s="17" t="s">
        <v>190</v>
      </c>
      <c r="R144" s="17">
        <v>2.5</v>
      </c>
      <c r="S144" s="17">
        <v>597</v>
      </c>
      <c r="T144" s="18" t="s">
        <v>96</v>
      </c>
      <c r="U144" s="18" t="s">
        <v>96</v>
      </c>
      <c r="V144" s="17">
        <v>0</v>
      </c>
      <c r="W144" s="17">
        <v>34</v>
      </c>
      <c r="X144" s="20">
        <v>681.2</v>
      </c>
      <c r="Y144" s="17">
        <f>VLOOKUP(F144,'[1]Freight Rate Card Aug-18'!$A$9:$M$117,11,FALSE)</f>
        <v>2.6499999999999995</v>
      </c>
    </row>
    <row r="145" spans="1:25" x14ac:dyDescent="0.25">
      <c r="A145" s="17" t="s">
        <v>22</v>
      </c>
      <c r="B145" s="17" t="s">
        <v>93</v>
      </c>
      <c r="C145" s="17">
        <v>8803414427</v>
      </c>
      <c r="D145" s="17">
        <v>8907410559</v>
      </c>
      <c r="E145" s="17">
        <v>3521101789</v>
      </c>
      <c r="F145" s="17">
        <v>7608</v>
      </c>
      <c r="G145" s="17" t="s">
        <v>67</v>
      </c>
      <c r="H145" s="17" t="s">
        <v>28</v>
      </c>
      <c r="I145" s="17">
        <v>23</v>
      </c>
      <c r="J145" s="17">
        <v>0</v>
      </c>
      <c r="K145" s="17" t="s">
        <v>68</v>
      </c>
      <c r="L145" s="17"/>
      <c r="M145" s="17" t="s">
        <v>255</v>
      </c>
      <c r="N145" s="17">
        <v>0</v>
      </c>
      <c r="O145" s="17">
        <v>0</v>
      </c>
      <c r="P145" s="17">
        <v>0</v>
      </c>
      <c r="Q145" s="17" t="s">
        <v>189</v>
      </c>
      <c r="R145" s="17">
        <v>2.5</v>
      </c>
      <c r="S145" s="17">
        <v>598</v>
      </c>
      <c r="T145" s="18" t="s">
        <v>95</v>
      </c>
      <c r="U145" s="18" t="s">
        <v>95</v>
      </c>
      <c r="V145" s="17">
        <v>0</v>
      </c>
      <c r="W145" s="17">
        <v>24</v>
      </c>
      <c r="X145" s="20">
        <v>365.36799999999999</v>
      </c>
      <c r="Y145" s="17"/>
    </row>
    <row r="146" spans="1:25" x14ac:dyDescent="0.25">
      <c r="A146" s="17" t="s">
        <v>22</v>
      </c>
      <c r="B146" s="17" t="s">
        <v>93</v>
      </c>
      <c r="C146" s="17">
        <v>8803414427</v>
      </c>
      <c r="D146" s="17">
        <v>8907410559</v>
      </c>
      <c r="E146" s="17">
        <v>3521101790</v>
      </c>
      <c r="F146" s="17">
        <v>7608</v>
      </c>
      <c r="G146" s="17" t="s">
        <v>67</v>
      </c>
      <c r="H146" s="17" t="s">
        <v>28</v>
      </c>
      <c r="I146" s="17">
        <v>2</v>
      </c>
      <c r="J146" s="17">
        <v>0</v>
      </c>
      <c r="K146" s="17" t="s">
        <v>68</v>
      </c>
      <c r="L146" s="17"/>
      <c r="M146" s="17" t="s">
        <v>255</v>
      </c>
      <c r="N146" s="17">
        <v>0</v>
      </c>
      <c r="O146" s="17">
        <v>0</v>
      </c>
      <c r="P146" s="17">
        <v>0</v>
      </c>
      <c r="Q146" s="17" t="s">
        <v>189</v>
      </c>
      <c r="R146" s="17">
        <v>2.5</v>
      </c>
      <c r="S146" s="17">
        <v>598</v>
      </c>
      <c r="T146" s="18" t="s">
        <v>95</v>
      </c>
      <c r="U146" s="18" t="s">
        <v>95</v>
      </c>
      <c r="V146" s="17">
        <v>0</v>
      </c>
      <c r="W146" s="17">
        <v>2</v>
      </c>
      <c r="X146" s="20">
        <v>11.35</v>
      </c>
      <c r="Y146" s="17"/>
    </row>
    <row r="147" spans="1:25" hidden="1" x14ac:dyDescent="0.25">
      <c r="A147" s="17" t="s">
        <v>22</v>
      </c>
      <c r="B147" s="17" t="s">
        <v>93</v>
      </c>
      <c r="C147" s="17">
        <v>8803414433</v>
      </c>
      <c r="D147" s="17">
        <v>8907410534</v>
      </c>
      <c r="E147" s="17">
        <v>3521101787</v>
      </c>
      <c r="F147" s="17">
        <v>9325</v>
      </c>
      <c r="G147" s="17" t="s">
        <v>24</v>
      </c>
      <c r="H147" s="17" t="s">
        <v>28</v>
      </c>
      <c r="I147" s="17">
        <v>122</v>
      </c>
      <c r="J147" s="17">
        <v>0</v>
      </c>
      <c r="K147" s="17" t="s">
        <v>26</v>
      </c>
      <c r="L147" s="17"/>
      <c r="M147" s="17" t="s">
        <v>253</v>
      </c>
      <c r="N147" s="17">
        <v>0</v>
      </c>
      <c r="O147" s="17">
        <v>0</v>
      </c>
      <c r="P147" s="17">
        <v>0</v>
      </c>
      <c r="Q147" s="17" t="s">
        <v>193</v>
      </c>
      <c r="R147" s="17">
        <v>2.5</v>
      </c>
      <c r="S147" s="17">
        <v>332</v>
      </c>
      <c r="T147" s="18" t="s">
        <v>93</v>
      </c>
      <c r="U147" s="18" t="s">
        <v>93</v>
      </c>
      <c r="V147" s="17">
        <v>0</v>
      </c>
      <c r="W147" s="17">
        <v>124</v>
      </c>
      <c r="X147" s="20">
        <v>1365.3809999999999</v>
      </c>
      <c r="Y147" s="17">
        <f>VLOOKUP(F147,'[1]Freight Rate Card Aug-18'!$A$9:$M$117,11,FALSE)</f>
        <v>1.06</v>
      </c>
    </row>
    <row r="148" spans="1:25" hidden="1" x14ac:dyDescent="0.25">
      <c r="A148" s="17" t="s">
        <v>22</v>
      </c>
      <c r="B148" s="17" t="s">
        <v>93</v>
      </c>
      <c r="C148" s="17">
        <v>8803414433</v>
      </c>
      <c r="D148" s="17">
        <v>8907410534</v>
      </c>
      <c r="E148" s="17">
        <v>3521101788</v>
      </c>
      <c r="F148" s="17">
        <v>9325</v>
      </c>
      <c r="G148" s="17" t="s">
        <v>24</v>
      </c>
      <c r="H148" s="17" t="s">
        <v>28</v>
      </c>
      <c r="I148" s="17">
        <v>1</v>
      </c>
      <c r="J148" s="17">
        <v>0</v>
      </c>
      <c r="K148" s="17" t="s">
        <v>26</v>
      </c>
      <c r="L148" s="17"/>
      <c r="M148" s="17" t="s">
        <v>253</v>
      </c>
      <c r="N148" s="17">
        <v>0</v>
      </c>
      <c r="O148" s="17">
        <v>0</v>
      </c>
      <c r="P148" s="17">
        <v>0</v>
      </c>
      <c r="Q148" s="17" t="s">
        <v>193</v>
      </c>
      <c r="R148" s="17">
        <v>2.5</v>
      </c>
      <c r="S148" s="17">
        <v>332</v>
      </c>
      <c r="T148" s="18" t="s">
        <v>93</v>
      </c>
      <c r="U148" s="18" t="s">
        <v>93</v>
      </c>
      <c r="V148" s="17">
        <v>0</v>
      </c>
      <c r="W148" s="17">
        <v>1</v>
      </c>
      <c r="X148" s="20">
        <v>5.65</v>
      </c>
      <c r="Y148" s="17">
        <f>VLOOKUP(F148,'[1]Freight Rate Card Aug-18'!$A$9:$M$117,11,FALSE)</f>
        <v>1.06</v>
      </c>
    </row>
    <row r="149" spans="1:25" hidden="1" x14ac:dyDescent="0.25">
      <c r="A149" s="17" t="s">
        <v>22</v>
      </c>
      <c r="B149" s="17" t="s">
        <v>93</v>
      </c>
      <c r="C149" s="17">
        <v>8803414433</v>
      </c>
      <c r="D149" s="17">
        <v>8907415409</v>
      </c>
      <c r="E149" s="17">
        <v>3521101796</v>
      </c>
      <c r="F149" s="17">
        <v>9325</v>
      </c>
      <c r="G149" s="17" t="s">
        <v>24</v>
      </c>
      <c r="H149" s="17" t="s">
        <v>28</v>
      </c>
      <c r="I149" s="17">
        <v>20</v>
      </c>
      <c r="J149" s="17">
        <v>0</v>
      </c>
      <c r="K149" s="17" t="s">
        <v>26</v>
      </c>
      <c r="L149" s="17"/>
      <c r="M149" s="17" t="s">
        <v>253</v>
      </c>
      <c r="N149" s="17">
        <v>0</v>
      </c>
      <c r="O149" s="17">
        <v>0</v>
      </c>
      <c r="P149" s="17">
        <v>0</v>
      </c>
      <c r="Q149" s="17" t="s">
        <v>194</v>
      </c>
      <c r="R149" s="17">
        <v>2.5</v>
      </c>
      <c r="S149" s="17">
        <v>334</v>
      </c>
      <c r="T149" s="18" t="s">
        <v>95</v>
      </c>
      <c r="U149" s="18" t="s">
        <v>95</v>
      </c>
      <c r="V149" s="17">
        <v>0</v>
      </c>
      <c r="W149" s="17">
        <v>20</v>
      </c>
      <c r="X149" s="20">
        <v>396</v>
      </c>
      <c r="Y149" s="17">
        <f>VLOOKUP(F149,'[1]Freight Rate Card Aug-18'!$A$9:$M$117,11,FALSE)</f>
        <v>1.06</v>
      </c>
    </row>
    <row r="150" spans="1:25" x14ac:dyDescent="0.25">
      <c r="A150" s="17" t="s">
        <v>22</v>
      </c>
      <c r="B150" s="17" t="s">
        <v>93</v>
      </c>
      <c r="C150" s="17">
        <v>8803414617</v>
      </c>
      <c r="D150" s="17">
        <v>8907414034</v>
      </c>
      <c r="E150" s="17">
        <v>3521101791</v>
      </c>
      <c r="F150" s="17">
        <v>7608</v>
      </c>
      <c r="G150" s="17" t="s">
        <v>67</v>
      </c>
      <c r="H150" s="17" t="s">
        <v>28</v>
      </c>
      <c r="I150" s="17">
        <v>25</v>
      </c>
      <c r="J150" s="17">
        <v>0</v>
      </c>
      <c r="K150" s="17" t="s">
        <v>68</v>
      </c>
      <c r="L150" s="17"/>
      <c r="M150" s="17" t="s">
        <v>255</v>
      </c>
      <c r="N150" s="17">
        <v>0</v>
      </c>
      <c r="O150" s="17">
        <v>0</v>
      </c>
      <c r="P150" s="17">
        <v>0</v>
      </c>
      <c r="Q150" s="17" t="s">
        <v>189</v>
      </c>
      <c r="R150" s="17">
        <v>2.5</v>
      </c>
      <c r="S150" s="17">
        <v>598</v>
      </c>
      <c r="T150" s="18" t="s">
        <v>95</v>
      </c>
      <c r="U150" s="18" t="s">
        <v>95</v>
      </c>
      <c r="V150" s="17">
        <v>0</v>
      </c>
      <c r="W150" s="17">
        <v>25</v>
      </c>
      <c r="X150" s="20">
        <v>48.6</v>
      </c>
      <c r="Y150" s="17"/>
    </row>
    <row r="151" spans="1:25" x14ac:dyDescent="0.25">
      <c r="A151" s="17" t="s">
        <v>22</v>
      </c>
      <c r="B151" s="17" t="s">
        <v>93</v>
      </c>
      <c r="C151" s="17">
        <v>8803414620</v>
      </c>
      <c r="D151" s="17">
        <v>8907412312</v>
      </c>
      <c r="E151" s="17">
        <v>3521101793</v>
      </c>
      <c r="F151" s="17">
        <v>2642</v>
      </c>
      <c r="G151" s="17" t="s">
        <v>71</v>
      </c>
      <c r="H151" s="17" t="s">
        <v>28</v>
      </c>
      <c r="I151" s="17">
        <v>8</v>
      </c>
      <c r="J151" s="17">
        <v>0</v>
      </c>
      <c r="K151" s="17" t="s">
        <v>72</v>
      </c>
      <c r="L151" s="17"/>
      <c r="M151" s="17" t="s">
        <v>255</v>
      </c>
      <c r="N151" s="17">
        <v>0</v>
      </c>
      <c r="O151" s="17">
        <v>0</v>
      </c>
      <c r="P151" s="17">
        <v>0</v>
      </c>
      <c r="Q151" s="17" t="s">
        <v>137</v>
      </c>
      <c r="R151" s="17">
        <v>2.5</v>
      </c>
      <c r="S151" s="17">
        <v>594</v>
      </c>
      <c r="T151" s="18" t="s">
        <v>95</v>
      </c>
      <c r="U151" s="18" t="s">
        <v>95</v>
      </c>
      <c r="V151" s="17">
        <v>0</v>
      </c>
      <c r="W151" s="17">
        <v>8</v>
      </c>
      <c r="X151" s="20">
        <v>15.552</v>
      </c>
      <c r="Y151" s="17"/>
    </row>
    <row r="152" spans="1:25" x14ac:dyDescent="0.25">
      <c r="A152" s="17" t="s">
        <v>22</v>
      </c>
      <c r="B152" s="17" t="s">
        <v>93</v>
      </c>
      <c r="C152" s="17">
        <v>8803414647</v>
      </c>
      <c r="D152" s="17">
        <v>8907415084</v>
      </c>
      <c r="E152" s="17">
        <v>3521101792</v>
      </c>
      <c r="F152" s="17">
        <v>2642</v>
      </c>
      <c r="G152" s="17" t="s">
        <v>71</v>
      </c>
      <c r="H152" s="17" t="s">
        <v>28</v>
      </c>
      <c r="I152" s="17">
        <v>10</v>
      </c>
      <c r="J152" s="17">
        <v>0</v>
      </c>
      <c r="K152" s="17" t="s">
        <v>72</v>
      </c>
      <c r="L152" s="17"/>
      <c r="M152" s="17" t="s">
        <v>255</v>
      </c>
      <c r="N152" s="17">
        <v>0</v>
      </c>
      <c r="O152" s="17">
        <v>0</v>
      </c>
      <c r="P152" s="17">
        <v>0</v>
      </c>
      <c r="Q152" s="17" t="s">
        <v>137</v>
      </c>
      <c r="R152" s="17">
        <v>2.5</v>
      </c>
      <c r="S152" s="17">
        <v>594</v>
      </c>
      <c r="T152" s="18" t="s">
        <v>95</v>
      </c>
      <c r="U152" s="18" t="s">
        <v>95</v>
      </c>
      <c r="V152" s="17">
        <v>0</v>
      </c>
      <c r="W152" s="17">
        <v>12</v>
      </c>
      <c r="X152" s="20">
        <v>241.6</v>
      </c>
      <c r="Y152" s="17"/>
    </row>
    <row r="153" spans="1:25" x14ac:dyDescent="0.25">
      <c r="A153" s="17" t="s">
        <v>22</v>
      </c>
      <c r="B153" s="17" t="s">
        <v>93</v>
      </c>
      <c r="C153" s="17">
        <v>8803414833</v>
      </c>
      <c r="D153" s="17">
        <v>8907420050</v>
      </c>
      <c r="E153" s="17">
        <v>3521101795</v>
      </c>
      <c r="F153" s="17">
        <v>10556</v>
      </c>
      <c r="G153" s="17" t="s">
        <v>87</v>
      </c>
      <c r="H153" s="17" t="s">
        <v>28</v>
      </c>
      <c r="I153" s="17">
        <v>10</v>
      </c>
      <c r="J153" s="17">
        <v>0</v>
      </c>
      <c r="K153" s="17" t="s">
        <v>88</v>
      </c>
      <c r="L153" s="17"/>
      <c r="M153" s="17" t="s">
        <v>255</v>
      </c>
      <c r="N153" s="17">
        <v>0</v>
      </c>
      <c r="O153" s="17">
        <v>0</v>
      </c>
      <c r="P153" s="17">
        <v>0</v>
      </c>
      <c r="Q153" s="17" t="s">
        <v>190</v>
      </c>
      <c r="R153" s="17">
        <v>2.5</v>
      </c>
      <c r="S153" s="17">
        <v>599</v>
      </c>
      <c r="T153" s="18" t="s">
        <v>96</v>
      </c>
      <c r="U153" s="18" t="s">
        <v>96</v>
      </c>
      <c r="V153" s="17">
        <v>0</v>
      </c>
      <c r="W153" s="17">
        <v>10</v>
      </c>
      <c r="X153" s="20">
        <v>135</v>
      </c>
      <c r="Y153" s="17">
        <f>VLOOKUP(F153,'[1]Freight Rate Card Aug-18'!$A$9:$M$117,11,FALSE)</f>
        <v>2.6499999999999995</v>
      </c>
    </row>
    <row r="154" spans="1:25" hidden="1" x14ac:dyDescent="0.25">
      <c r="A154" s="17" t="s">
        <v>22</v>
      </c>
      <c r="B154" s="17" t="s">
        <v>93</v>
      </c>
      <c r="C154" s="17">
        <v>8803415817</v>
      </c>
      <c r="D154" s="17">
        <v>8907419730</v>
      </c>
      <c r="E154" s="17">
        <v>3521101794</v>
      </c>
      <c r="F154" s="17">
        <v>13124</v>
      </c>
      <c r="G154" s="17" t="s">
        <v>42</v>
      </c>
      <c r="H154" s="17" t="s">
        <v>28</v>
      </c>
      <c r="I154" s="17">
        <v>19</v>
      </c>
      <c r="J154" s="17">
        <v>0</v>
      </c>
      <c r="K154" s="17" t="s">
        <v>43</v>
      </c>
      <c r="L154" s="17"/>
      <c r="M154" s="17" t="s">
        <v>253</v>
      </c>
      <c r="N154" s="17">
        <v>0</v>
      </c>
      <c r="O154" s="17">
        <v>0</v>
      </c>
      <c r="P154" s="17">
        <v>0</v>
      </c>
      <c r="Q154" s="17" t="s">
        <v>135</v>
      </c>
      <c r="R154" s="17">
        <v>5</v>
      </c>
      <c r="S154" s="17">
        <v>333</v>
      </c>
      <c r="T154" s="18" t="s">
        <v>94</v>
      </c>
      <c r="U154" s="18" t="s">
        <v>94</v>
      </c>
      <c r="V154" s="17">
        <v>0</v>
      </c>
      <c r="W154" s="17">
        <v>21</v>
      </c>
      <c r="X154" s="20">
        <v>386.03499999999997</v>
      </c>
      <c r="Y154" s="17">
        <f>VLOOKUP(F154,'[1]Freight Rate Card Aug-18'!$A$9:$M$117,11,FALSE)</f>
        <v>1.38</v>
      </c>
    </row>
    <row r="155" spans="1:25" x14ac:dyDescent="0.25">
      <c r="A155" s="17" t="s">
        <v>22</v>
      </c>
      <c r="B155" s="17" t="s">
        <v>94</v>
      </c>
      <c r="C155" s="17">
        <v>8803414087</v>
      </c>
      <c r="D155" s="17">
        <v>8907408751</v>
      </c>
      <c r="E155" s="17">
        <v>3521101808</v>
      </c>
      <c r="F155" s="17">
        <v>9646</v>
      </c>
      <c r="G155" s="17" t="s">
        <v>52</v>
      </c>
      <c r="H155" s="17" t="s">
        <v>53</v>
      </c>
      <c r="I155" s="17">
        <v>355</v>
      </c>
      <c r="J155" s="17">
        <v>0</v>
      </c>
      <c r="K155" s="17" t="s">
        <v>46</v>
      </c>
      <c r="L155" s="17"/>
      <c r="M155" s="17" t="s">
        <v>255</v>
      </c>
      <c r="N155" s="17">
        <v>0</v>
      </c>
      <c r="O155" s="17">
        <v>0</v>
      </c>
      <c r="P155" s="17">
        <v>0</v>
      </c>
      <c r="Q155" s="17" t="s">
        <v>144</v>
      </c>
      <c r="R155" s="17">
        <v>2.5</v>
      </c>
      <c r="S155" s="17">
        <v>604</v>
      </c>
      <c r="T155" s="18" t="s">
        <v>95</v>
      </c>
      <c r="U155" s="18" t="s">
        <v>95</v>
      </c>
      <c r="V155" s="17">
        <v>0</v>
      </c>
      <c r="W155" s="17">
        <v>362</v>
      </c>
      <c r="X155" s="20">
        <v>5652.5869999999995</v>
      </c>
      <c r="Y155" s="17">
        <f>VLOOKUP(F155,'[1]Freight Rate Card Aug-18'!$A$9:$M$117,11,FALSE)</f>
        <v>1.4300000000000002</v>
      </c>
    </row>
    <row r="156" spans="1:25" x14ac:dyDescent="0.25">
      <c r="A156" s="17" t="s">
        <v>22</v>
      </c>
      <c r="B156" s="17" t="s">
        <v>94</v>
      </c>
      <c r="C156" s="17">
        <v>8803414190</v>
      </c>
      <c r="D156" s="17">
        <v>8907409977</v>
      </c>
      <c r="E156" s="17">
        <v>3521101810</v>
      </c>
      <c r="F156" s="17">
        <v>9646</v>
      </c>
      <c r="G156" s="17" t="s">
        <v>52</v>
      </c>
      <c r="H156" s="17" t="s">
        <v>53</v>
      </c>
      <c r="I156" s="17">
        <v>11</v>
      </c>
      <c r="J156" s="17">
        <v>0</v>
      </c>
      <c r="K156" s="17" t="s">
        <v>46</v>
      </c>
      <c r="L156" s="17"/>
      <c r="M156" s="17" t="s">
        <v>255</v>
      </c>
      <c r="N156" s="17">
        <v>0</v>
      </c>
      <c r="O156" s="17">
        <v>0</v>
      </c>
      <c r="P156" s="17">
        <v>0</v>
      </c>
      <c r="Q156" s="17" t="s">
        <v>144</v>
      </c>
      <c r="R156" s="17">
        <v>2.5</v>
      </c>
      <c r="S156" s="17">
        <v>604</v>
      </c>
      <c r="T156" s="18" t="s">
        <v>95</v>
      </c>
      <c r="U156" s="18" t="s">
        <v>95</v>
      </c>
      <c r="V156" s="17">
        <v>0</v>
      </c>
      <c r="W156" s="17">
        <v>11</v>
      </c>
      <c r="X156" s="20">
        <v>148.553</v>
      </c>
      <c r="Y156" s="17">
        <f>VLOOKUP(F156,'[1]Freight Rate Card Aug-18'!$A$9:$M$117,11,FALSE)</f>
        <v>1.4300000000000002</v>
      </c>
    </row>
    <row r="157" spans="1:25" x14ac:dyDescent="0.25">
      <c r="A157" s="17" t="s">
        <v>22</v>
      </c>
      <c r="B157" s="17" t="s">
        <v>94</v>
      </c>
      <c r="C157" s="17">
        <v>8803414586</v>
      </c>
      <c r="D157" s="17">
        <v>8907412092</v>
      </c>
      <c r="E157" s="17">
        <v>3521101812</v>
      </c>
      <c r="F157" s="17">
        <v>9646</v>
      </c>
      <c r="G157" s="17" t="s">
        <v>52</v>
      </c>
      <c r="H157" s="17" t="s">
        <v>53</v>
      </c>
      <c r="I157" s="17">
        <v>3</v>
      </c>
      <c r="J157" s="17">
        <v>0</v>
      </c>
      <c r="K157" s="17" t="s">
        <v>46</v>
      </c>
      <c r="L157" s="17"/>
      <c r="M157" s="17" t="s">
        <v>255</v>
      </c>
      <c r="N157" s="17">
        <v>0</v>
      </c>
      <c r="O157" s="17">
        <v>0</v>
      </c>
      <c r="P157" s="17">
        <v>0</v>
      </c>
      <c r="Q157" s="17" t="s">
        <v>144</v>
      </c>
      <c r="R157" s="17">
        <v>2.5</v>
      </c>
      <c r="S157" s="17">
        <v>604</v>
      </c>
      <c r="T157" s="18" t="s">
        <v>95</v>
      </c>
      <c r="U157" s="18" t="s">
        <v>95</v>
      </c>
      <c r="V157" s="17">
        <v>0</v>
      </c>
      <c r="W157" s="17">
        <v>4</v>
      </c>
      <c r="X157" s="20">
        <v>36.800000000000004</v>
      </c>
      <c r="Y157" s="17">
        <f>VLOOKUP(F157,'[1]Freight Rate Card Aug-18'!$A$9:$M$117,11,FALSE)</f>
        <v>1.4300000000000002</v>
      </c>
    </row>
    <row r="158" spans="1:25" x14ac:dyDescent="0.25">
      <c r="A158" s="17" t="s">
        <v>22</v>
      </c>
      <c r="B158" s="17" t="s">
        <v>94</v>
      </c>
      <c r="C158" s="17">
        <v>8803415232</v>
      </c>
      <c r="D158" s="17">
        <v>8907415394</v>
      </c>
      <c r="E158" s="17">
        <v>3521101811</v>
      </c>
      <c r="F158" s="17">
        <v>9646</v>
      </c>
      <c r="G158" s="17" t="s">
        <v>52</v>
      </c>
      <c r="H158" s="17" t="s">
        <v>53</v>
      </c>
      <c r="I158" s="17">
        <v>9</v>
      </c>
      <c r="J158" s="17">
        <v>0</v>
      </c>
      <c r="K158" s="17" t="s">
        <v>46</v>
      </c>
      <c r="L158" s="17"/>
      <c r="M158" s="17" t="s">
        <v>255</v>
      </c>
      <c r="N158" s="17">
        <v>0</v>
      </c>
      <c r="O158" s="17">
        <v>0</v>
      </c>
      <c r="P158" s="17">
        <v>0</v>
      </c>
      <c r="Q158" s="17" t="s">
        <v>144</v>
      </c>
      <c r="R158" s="17">
        <v>2.5</v>
      </c>
      <c r="S158" s="17">
        <v>604</v>
      </c>
      <c r="T158" s="18" t="s">
        <v>95</v>
      </c>
      <c r="U158" s="18" t="s">
        <v>95</v>
      </c>
      <c r="V158" s="17">
        <v>0</v>
      </c>
      <c r="W158" s="17">
        <v>11</v>
      </c>
      <c r="X158" s="20">
        <v>215.62599999999998</v>
      </c>
      <c r="Y158" s="17">
        <f>VLOOKUP(F158,'[1]Freight Rate Card Aug-18'!$A$9:$M$117,11,FALSE)</f>
        <v>1.4300000000000002</v>
      </c>
    </row>
    <row r="159" spans="1:25" x14ac:dyDescent="0.25">
      <c r="A159" s="17" t="s">
        <v>22</v>
      </c>
      <c r="B159" s="17" t="s">
        <v>94</v>
      </c>
      <c r="C159" s="17">
        <v>8803415764</v>
      </c>
      <c r="D159" s="17">
        <v>8907419361</v>
      </c>
      <c r="E159" s="17">
        <v>3521101809</v>
      </c>
      <c r="F159" s="17">
        <v>9646</v>
      </c>
      <c r="G159" s="17" t="s">
        <v>52</v>
      </c>
      <c r="H159" s="17" t="s">
        <v>53</v>
      </c>
      <c r="I159" s="17">
        <v>13</v>
      </c>
      <c r="J159" s="17">
        <v>0</v>
      </c>
      <c r="K159" s="17" t="s">
        <v>46</v>
      </c>
      <c r="L159" s="17"/>
      <c r="M159" s="17" t="s">
        <v>255</v>
      </c>
      <c r="N159" s="17">
        <v>0</v>
      </c>
      <c r="O159" s="17">
        <v>0</v>
      </c>
      <c r="P159" s="17">
        <v>0</v>
      </c>
      <c r="Q159" s="17" t="s">
        <v>144</v>
      </c>
      <c r="R159" s="17">
        <v>2.5</v>
      </c>
      <c r="S159" s="17">
        <v>604</v>
      </c>
      <c r="T159" s="18" t="s">
        <v>95</v>
      </c>
      <c r="U159" s="18" t="s">
        <v>95</v>
      </c>
      <c r="V159" s="17">
        <v>0</v>
      </c>
      <c r="W159" s="17">
        <v>15</v>
      </c>
      <c r="X159" s="20">
        <v>247.01899999999995</v>
      </c>
      <c r="Y159" s="17">
        <f>VLOOKUP(F159,'[1]Freight Rate Card Aug-18'!$A$9:$M$117,11,FALSE)</f>
        <v>1.4300000000000002</v>
      </c>
    </row>
    <row r="160" spans="1:25" hidden="1" x14ac:dyDescent="0.25">
      <c r="A160" s="17" t="s">
        <v>22</v>
      </c>
      <c r="B160" s="17" t="s">
        <v>94</v>
      </c>
      <c r="C160" s="17">
        <v>8803416280</v>
      </c>
      <c r="D160" s="17">
        <v>8907428389</v>
      </c>
      <c r="E160" s="17">
        <v>3521101797</v>
      </c>
      <c r="F160" s="17">
        <v>4536</v>
      </c>
      <c r="G160" s="17" t="s">
        <v>27</v>
      </c>
      <c r="H160" s="17" t="s">
        <v>28</v>
      </c>
      <c r="I160" s="17">
        <v>55</v>
      </c>
      <c r="J160" s="17">
        <v>0</v>
      </c>
      <c r="K160" s="17" t="s">
        <v>29</v>
      </c>
      <c r="L160" s="17"/>
      <c r="M160" s="17" t="s">
        <v>253</v>
      </c>
      <c r="N160" s="17">
        <v>0</v>
      </c>
      <c r="O160" s="17">
        <v>0</v>
      </c>
      <c r="P160" s="17">
        <v>0</v>
      </c>
      <c r="Q160" s="17" t="s">
        <v>140</v>
      </c>
      <c r="R160" s="17">
        <v>2.5</v>
      </c>
      <c r="S160" s="17">
        <v>345</v>
      </c>
      <c r="T160" s="18" t="s">
        <v>98</v>
      </c>
      <c r="U160" s="18" t="s">
        <v>98</v>
      </c>
      <c r="V160" s="17">
        <v>0</v>
      </c>
      <c r="W160" s="17">
        <v>58</v>
      </c>
      <c r="X160" s="20">
        <v>646.23500000000001</v>
      </c>
      <c r="Y160" s="17">
        <f>VLOOKUP(F160,'[1]Freight Rate Card Aug-18'!$A$9:$M$117,11,FALSE)</f>
        <v>2.5499999999999998</v>
      </c>
    </row>
    <row r="161" spans="1:25" hidden="1" x14ac:dyDescent="0.25">
      <c r="A161" s="17" t="s">
        <v>22</v>
      </c>
      <c r="B161" s="17" t="s">
        <v>94</v>
      </c>
      <c r="C161" s="17">
        <v>8803416280</v>
      </c>
      <c r="D161" s="17">
        <v>8907428389</v>
      </c>
      <c r="E161" s="17">
        <v>3521101798</v>
      </c>
      <c r="F161" s="17">
        <v>4536</v>
      </c>
      <c r="G161" s="17" t="s">
        <v>27</v>
      </c>
      <c r="H161" s="17" t="s">
        <v>28</v>
      </c>
      <c r="I161" s="17">
        <v>4</v>
      </c>
      <c r="J161" s="17">
        <v>0</v>
      </c>
      <c r="K161" s="17" t="s">
        <v>29</v>
      </c>
      <c r="L161" s="17"/>
      <c r="M161" s="17" t="s">
        <v>253</v>
      </c>
      <c r="N161" s="17">
        <v>0</v>
      </c>
      <c r="O161" s="17">
        <v>0</v>
      </c>
      <c r="P161" s="17">
        <v>0</v>
      </c>
      <c r="Q161" s="17" t="s">
        <v>140</v>
      </c>
      <c r="R161" s="17">
        <v>2.5</v>
      </c>
      <c r="S161" s="17">
        <v>345</v>
      </c>
      <c r="T161" s="18" t="s">
        <v>98</v>
      </c>
      <c r="U161" s="18" t="s">
        <v>98</v>
      </c>
      <c r="V161" s="17">
        <v>0</v>
      </c>
      <c r="W161" s="17">
        <v>4</v>
      </c>
      <c r="X161" s="20">
        <v>20.861000000000001</v>
      </c>
      <c r="Y161" s="17">
        <f>VLOOKUP(F161,'[1]Freight Rate Card Aug-18'!$A$9:$M$117,11,FALSE)</f>
        <v>2.5499999999999998</v>
      </c>
    </row>
    <row r="162" spans="1:25" hidden="1" x14ac:dyDescent="0.25">
      <c r="A162" s="17" t="s">
        <v>22</v>
      </c>
      <c r="B162" s="17" t="s">
        <v>94</v>
      </c>
      <c r="C162" s="17">
        <v>8803416287</v>
      </c>
      <c r="D162" s="17">
        <v>8907428396</v>
      </c>
      <c r="E162" s="17">
        <v>3521101804</v>
      </c>
      <c r="F162" s="17">
        <v>6480</v>
      </c>
      <c r="G162" s="17" t="s">
        <v>45</v>
      </c>
      <c r="H162" s="17" t="s">
        <v>28</v>
      </c>
      <c r="I162" s="17">
        <v>23</v>
      </c>
      <c r="J162" s="17">
        <v>0</v>
      </c>
      <c r="K162" s="17" t="s">
        <v>46</v>
      </c>
      <c r="L162" s="17"/>
      <c r="M162" s="17" t="s">
        <v>253</v>
      </c>
      <c r="N162" s="17">
        <v>0</v>
      </c>
      <c r="O162" s="17">
        <v>0</v>
      </c>
      <c r="P162" s="17">
        <v>0</v>
      </c>
      <c r="Q162" s="17" t="s">
        <v>143</v>
      </c>
      <c r="R162" s="17">
        <v>2.5</v>
      </c>
      <c r="S162" s="17">
        <v>338</v>
      </c>
      <c r="T162" s="18" t="s">
        <v>95</v>
      </c>
      <c r="U162" s="18" t="s">
        <v>95</v>
      </c>
      <c r="V162" s="17">
        <v>0</v>
      </c>
      <c r="W162" s="17">
        <v>33</v>
      </c>
      <c r="X162" s="20">
        <v>475.29299999999989</v>
      </c>
      <c r="Y162" s="17">
        <f>VLOOKUP(F162,'[1]Freight Rate Card Aug-18'!$A$9:$M$117,11,FALSE)</f>
        <v>1.3800000000000001</v>
      </c>
    </row>
    <row r="163" spans="1:25" hidden="1" x14ac:dyDescent="0.25">
      <c r="A163" s="17" t="s">
        <v>22</v>
      </c>
      <c r="B163" s="17" t="s">
        <v>94</v>
      </c>
      <c r="C163" s="17">
        <v>8803416287</v>
      </c>
      <c r="D163" s="17">
        <v>8907428396</v>
      </c>
      <c r="E163" s="17">
        <v>3521101805</v>
      </c>
      <c r="F163" s="17">
        <v>6480</v>
      </c>
      <c r="G163" s="17" t="s">
        <v>45</v>
      </c>
      <c r="H163" s="17" t="s">
        <v>28</v>
      </c>
      <c r="I163" s="17">
        <v>2</v>
      </c>
      <c r="J163" s="17">
        <v>0</v>
      </c>
      <c r="K163" s="17" t="s">
        <v>46</v>
      </c>
      <c r="L163" s="17"/>
      <c r="M163" s="17" t="s">
        <v>253</v>
      </c>
      <c r="N163" s="17">
        <v>0</v>
      </c>
      <c r="O163" s="17">
        <v>0</v>
      </c>
      <c r="P163" s="17">
        <v>0</v>
      </c>
      <c r="Q163" s="17" t="s">
        <v>143</v>
      </c>
      <c r="R163" s="17">
        <v>2.5</v>
      </c>
      <c r="S163" s="17">
        <v>338</v>
      </c>
      <c r="T163" s="18" t="s">
        <v>95</v>
      </c>
      <c r="U163" s="18" t="s">
        <v>95</v>
      </c>
      <c r="V163" s="17">
        <v>0</v>
      </c>
      <c r="W163" s="17">
        <v>2</v>
      </c>
      <c r="X163" s="20">
        <v>10.496</v>
      </c>
      <c r="Y163" s="17">
        <f>VLOOKUP(F163,'[1]Freight Rate Card Aug-18'!$A$9:$M$117,11,FALSE)</f>
        <v>1.3800000000000001</v>
      </c>
    </row>
    <row r="164" spans="1:25" hidden="1" x14ac:dyDescent="0.25">
      <c r="A164" s="17" t="s">
        <v>22</v>
      </c>
      <c r="B164" s="17" t="s">
        <v>94</v>
      </c>
      <c r="C164" s="17">
        <v>8803416294</v>
      </c>
      <c r="D164" s="17">
        <v>8907428403</v>
      </c>
      <c r="E164" s="17">
        <v>3521101799</v>
      </c>
      <c r="F164" s="17">
        <v>9326</v>
      </c>
      <c r="G164" s="17" t="s">
        <v>24</v>
      </c>
      <c r="H164" s="17" t="s">
        <v>25</v>
      </c>
      <c r="I164" s="17">
        <v>119</v>
      </c>
      <c r="J164" s="17">
        <v>0</v>
      </c>
      <c r="K164" s="17" t="s">
        <v>26</v>
      </c>
      <c r="L164" s="17"/>
      <c r="M164" s="17" t="s">
        <v>253</v>
      </c>
      <c r="N164" s="17">
        <v>0</v>
      </c>
      <c r="O164" s="17">
        <v>0</v>
      </c>
      <c r="P164" s="17">
        <v>0</v>
      </c>
      <c r="Q164" s="17" t="s">
        <v>193</v>
      </c>
      <c r="R164" s="17">
        <v>2.5</v>
      </c>
      <c r="S164" s="17">
        <v>336</v>
      </c>
      <c r="T164" s="18" t="s">
        <v>95</v>
      </c>
      <c r="U164" s="18" t="s">
        <v>95</v>
      </c>
      <c r="V164" s="17">
        <v>0</v>
      </c>
      <c r="W164" s="17">
        <v>119</v>
      </c>
      <c r="X164" s="20">
        <v>1700.0519999999997</v>
      </c>
      <c r="Y164" s="17">
        <f>VLOOKUP(F164,'[1]Freight Rate Card Aug-18'!$A$9:$M$117,11,FALSE)</f>
        <v>1.06</v>
      </c>
    </row>
    <row r="165" spans="1:25" hidden="1" x14ac:dyDescent="0.25">
      <c r="A165" s="17" t="s">
        <v>22</v>
      </c>
      <c r="B165" s="17" t="s">
        <v>94</v>
      </c>
      <c r="C165" s="17">
        <v>8803416294</v>
      </c>
      <c r="D165" s="17">
        <v>8907428403</v>
      </c>
      <c r="E165" s="17">
        <v>3521101800</v>
      </c>
      <c r="F165" s="17">
        <v>9326</v>
      </c>
      <c r="G165" s="17" t="s">
        <v>24</v>
      </c>
      <c r="H165" s="17" t="s">
        <v>25</v>
      </c>
      <c r="I165" s="17">
        <v>1</v>
      </c>
      <c r="J165" s="17">
        <v>0</v>
      </c>
      <c r="K165" s="17" t="s">
        <v>26</v>
      </c>
      <c r="L165" s="17"/>
      <c r="M165" s="17" t="s">
        <v>253</v>
      </c>
      <c r="N165" s="17">
        <v>0</v>
      </c>
      <c r="O165" s="17">
        <v>0</v>
      </c>
      <c r="P165" s="17">
        <v>0</v>
      </c>
      <c r="Q165" s="17" t="s">
        <v>193</v>
      </c>
      <c r="R165" s="17">
        <v>2.5</v>
      </c>
      <c r="S165" s="17">
        <v>336</v>
      </c>
      <c r="T165" s="18" t="s">
        <v>95</v>
      </c>
      <c r="U165" s="18" t="s">
        <v>95</v>
      </c>
      <c r="V165" s="17">
        <v>0</v>
      </c>
      <c r="W165" s="17">
        <v>1</v>
      </c>
      <c r="X165" s="20">
        <v>4.8460000000000001</v>
      </c>
      <c r="Y165" s="17">
        <f>VLOOKUP(F165,'[1]Freight Rate Card Aug-18'!$A$9:$M$117,11,FALSE)</f>
        <v>1.06</v>
      </c>
    </row>
    <row r="166" spans="1:25" x14ac:dyDescent="0.25">
      <c r="A166" s="17" t="s">
        <v>22</v>
      </c>
      <c r="B166" s="17" t="s">
        <v>94</v>
      </c>
      <c r="C166" s="17">
        <v>8803416297</v>
      </c>
      <c r="D166" s="17">
        <v>8907428406</v>
      </c>
      <c r="E166" s="17">
        <v>3521101801</v>
      </c>
      <c r="F166" s="17">
        <v>10122</v>
      </c>
      <c r="G166" s="17" t="s">
        <v>61</v>
      </c>
      <c r="H166" s="17" t="s">
        <v>25</v>
      </c>
      <c r="I166" s="17">
        <v>134</v>
      </c>
      <c r="J166" s="17">
        <v>0</v>
      </c>
      <c r="K166" s="17" t="s">
        <v>62</v>
      </c>
      <c r="L166" s="17"/>
      <c r="M166" s="17" t="s">
        <v>255</v>
      </c>
      <c r="N166" s="17">
        <v>0</v>
      </c>
      <c r="O166" s="17">
        <v>0</v>
      </c>
      <c r="P166" s="17">
        <v>0</v>
      </c>
      <c r="Q166" s="17" t="s">
        <v>189</v>
      </c>
      <c r="R166" s="17">
        <v>2.5</v>
      </c>
      <c r="S166" s="17">
        <v>602</v>
      </c>
      <c r="T166" s="18" t="s">
        <v>98</v>
      </c>
      <c r="U166" s="18" t="s">
        <v>98</v>
      </c>
      <c r="V166" s="17">
        <v>0</v>
      </c>
      <c r="W166" s="17">
        <v>135</v>
      </c>
      <c r="X166" s="20">
        <v>1118.171</v>
      </c>
      <c r="Y166" s="17"/>
    </row>
    <row r="167" spans="1:25" x14ac:dyDescent="0.25">
      <c r="A167" s="17" t="s">
        <v>22</v>
      </c>
      <c r="B167" s="17" t="s">
        <v>94</v>
      </c>
      <c r="C167" s="17">
        <v>8803416307</v>
      </c>
      <c r="D167" s="17">
        <v>8907430252</v>
      </c>
      <c r="E167" s="17">
        <v>3521101803</v>
      </c>
      <c r="F167" s="17">
        <v>13718</v>
      </c>
      <c r="G167" s="17" t="s">
        <v>63</v>
      </c>
      <c r="H167" s="17" t="s">
        <v>25</v>
      </c>
      <c r="I167" s="17">
        <v>10</v>
      </c>
      <c r="J167" s="17">
        <v>0</v>
      </c>
      <c r="K167" s="17" t="s">
        <v>64</v>
      </c>
      <c r="L167" s="17"/>
      <c r="M167" s="17" t="s">
        <v>255</v>
      </c>
      <c r="N167" s="17">
        <v>0</v>
      </c>
      <c r="O167" s="17">
        <v>0</v>
      </c>
      <c r="P167" s="17">
        <v>0</v>
      </c>
      <c r="Q167" s="17" t="s">
        <v>145</v>
      </c>
      <c r="R167" s="17">
        <v>2.5</v>
      </c>
      <c r="S167" s="17">
        <v>606</v>
      </c>
      <c r="T167" s="18" t="s">
        <v>98</v>
      </c>
      <c r="U167" s="18" t="s">
        <v>98</v>
      </c>
      <c r="V167" s="17">
        <v>0</v>
      </c>
      <c r="W167" s="17">
        <v>10</v>
      </c>
      <c r="X167" s="20">
        <v>129.6</v>
      </c>
      <c r="Y167" s="17"/>
    </row>
    <row r="168" spans="1:25" x14ac:dyDescent="0.25">
      <c r="A168" s="17" t="s">
        <v>22</v>
      </c>
      <c r="B168" s="17" t="s">
        <v>94</v>
      </c>
      <c r="C168" s="17">
        <v>8803416307</v>
      </c>
      <c r="D168" s="17">
        <v>8907430291</v>
      </c>
      <c r="E168" s="17">
        <v>3521101802</v>
      </c>
      <c r="F168" s="17">
        <v>13718</v>
      </c>
      <c r="G168" s="17" t="s">
        <v>63</v>
      </c>
      <c r="H168" s="17" t="s">
        <v>25</v>
      </c>
      <c r="I168" s="17">
        <v>143</v>
      </c>
      <c r="J168" s="17">
        <v>0</v>
      </c>
      <c r="K168" s="17" t="s">
        <v>64</v>
      </c>
      <c r="L168" s="17"/>
      <c r="M168" s="17" t="s">
        <v>255</v>
      </c>
      <c r="N168" s="17">
        <v>0</v>
      </c>
      <c r="O168" s="17">
        <v>0</v>
      </c>
      <c r="P168" s="17">
        <v>0</v>
      </c>
      <c r="Q168" s="17" t="s">
        <v>145</v>
      </c>
      <c r="R168" s="17">
        <v>2.5</v>
      </c>
      <c r="S168" s="17">
        <v>606</v>
      </c>
      <c r="T168" s="18" t="s">
        <v>98</v>
      </c>
      <c r="U168" s="18" t="s">
        <v>98</v>
      </c>
      <c r="V168" s="17">
        <v>0</v>
      </c>
      <c r="W168" s="17">
        <v>143</v>
      </c>
      <c r="X168" s="20">
        <v>2051.8519999999999</v>
      </c>
      <c r="Y168" s="17"/>
    </row>
    <row r="169" spans="1:25" x14ac:dyDescent="0.25">
      <c r="A169" s="17" t="s">
        <v>22</v>
      </c>
      <c r="B169" s="17" t="s">
        <v>94</v>
      </c>
      <c r="C169" s="17">
        <v>8803416532</v>
      </c>
      <c r="D169" s="17">
        <v>8907430377</v>
      </c>
      <c r="E169" s="17">
        <v>3521101806</v>
      </c>
      <c r="F169" s="17">
        <v>7608</v>
      </c>
      <c r="G169" s="17" t="s">
        <v>67</v>
      </c>
      <c r="H169" s="17" t="s">
        <v>28</v>
      </c>
      <c r="I169" s="17">
        <v>24</v>
      </c>
      <c r="J169" s="17">
        <v>0</v>
      </c>
      <c r="K169" s="17" t="s">
        <v>68</v>
      </c>
      <c r="L169" s="17"/>
      <c r="M169" s="17" t="s">
        <v>255</v>
      </c>
      <c r="N169" s="17">
        <v>0</v>
      </c>
      <c r="O169" s="17">
        <v>0</v>
      </c>
      <c r="P169" s="17">
        <v>0</v>
      </c>
      <c r="Q169" s="17" t="s">
        <v>181</v>
      </c>
      <c r="R169" s="17">
        <v>2.5</v>
      </c>
      <c r="S169" s="17">
        <v>601</v>
      </c>
      <c r="T169" s="18" t="s">
        <v>99</v>
      </c>
      <c r="U169" s="18" t="s">
        <v>99</v>
      </c>
      <c r="V169" s="17">
        <v>0</v>
      </c>
      <c r="W169" s="17">
        <v>26</v>
      </c>
      <c r="X169" s="20">
        <v>507.70499999999998</v>
      </c>
      <c r="Y169" s="17"/>
    </row>
    <row r="170" spans="1:25" hidden="1" x14ac:dyDescent="0.25">
      <c r="A170" s="17" t="s">
        <v>22</v>
      </c>
      <c r="B170" s="17" t="s">
        <v>94</v>
      </c>
      <c r="C170" s="17">
        <v>8803416535</v>
      </c>
      <c r="D170" s="17">
        <v>8907430380</v>
      </c>
      <c r="E170" s="17">
        <v>3521101807</v>
      </c>
      <c r="F170" s="17">
        <v>9325</v>
      </c>
      <c r="G170" s="17" t="s">
        <v>24</v>
      </c>
      <c r="H170" s="17" t="s">
        <v>28</v>
      </c>
      <c r="I170" s="17">
        <v>30</v>
      </c>
      <c r="J170" s="17">
        <v>0</v>
      </c>
      <c r="K170" s="17" t="s">
        <v>26</v>
      </c>
      <c r="L170" s="17"/>
      <c r="M170" s="17" t="s">
        <v>253</v>
      </c>
      <c r="N170" s="17">
        <v>0</v>
      </c>
      <c r="O170" s="17">
        <v>0</v>
      </c>
      <c r="P170" s="17">
        <v>0</v>
      </c>
      <c r="Q170" s="17" t="s">
        <v>194</v>
      </c>
      <c r="R170" s="17">
        <v>2.5</v>
      </c>
      <c r="S170" s="17">
        <v>335</v>
      </c>
      <c r="T170" s="18" t="s">
        <v>95</v>
      </c>
      <c r="U170" s="18" t="s">
        <v>95</v>
      </c>
      <c r="V170" s="17">
        <v>0</v>
      </c>
      <c r="W170" s="17">
        <v>30</v>
      </c>
      <c r="X170" s="20">
        <v>594</v>
      </c>
      <c r="Y170" s="17">
        <f>VLOOKUP(F170,'[1]Freight Rate Card Aug-18'!$A$9:$M$117,11,FALSE)</f>
        <v>1.06</v>
      </c>
    </row>
    <row r="171" spans="1:25" x14ac:dyDescent="0.25">
      <c r="A171" s="17" t="s">
        <v>22</v>
      </c>
      <c r="B171" s="17" t="s">
        <v>94</v>
      </c>
      <c r="C171" s="17">
        <v>8803416707</v>
      </c>
      <c r="D171" s="17">
        <v>8907430729</v>
      </c>
      <c r="E171" s="17">
        <v>3521101813</v>
      </c>
      <c r="F171" s="17">
        <v>9356</v>
      </c>
      <c r="G171" s="17" t="s">
        <v>57</v>
      </c>
      <c r="H171" s="17" t="s">
        <v>28</v>
      </c>
      <c r="I171" s="17">
        <v>83</v>
      </c>
      <c r="J171" s="17">
        <v>0</v>
      </c>
      <c r="K171" s="17" t="s">
        <v>58</v>
      </c>
      <c r="L171" s="17"/>
      <c r="M171" s="17" t="s">
        <v>255</v>
      </c>
      <c r="N171" s="17">
        <v>0</v>
      </c>
      <c r="O171" s="17">
        <v>0</v>
      </c>
      <c r="P171" s="17">
        <v>0</v>
      </c>
      <c r="Q171" s="17" t="s">
        <v>182</v>
      </c>
      <c r="R171" s="17">
        <v>2.5</v>
      </c>
      <c r="S171" s="17">
        <v>603</v>
      </c>
      <c r="T171" s="18" t="s">
        <v>99</v>
      </c>
      <c r="U171" s="18" t="s">
        <v>99</v>
      </c>
      <c r="V171" s="17">
        <v>0</v>
      </c>
      <c r="W171" s="17">
        <v>85</v>
      </c>
      <c r="X171" s="20">
        <v>1535.1889999999999</v>
      </c>
      <c r="Y171" s="17"/>
    </row>
    <row r="172" spans="1:25" x14ac:dyDescent="0.25">
      <c r="A172" s="17" t="s">
        <v>22</v>
      </c>
      <c r="B172" s="17" t="s">
        <v>94</v>
      </c>
      <c r="C172" s="17">
        <v>8803416708</v>
      </c>
      <c r="D172" s="17">
        <v>8907430730</v>
      </c>
      <c r="E172" s="17">
        <v>3521101814</v>
      </c>
      <c r="F172" s="17">
        <v>10122</v>
      </c>
      <c r="G172" s="17" t="s">
        <v>61</v>
      </c>
      <c r="H172" s="17" t="s">
        <v>25</v>
      </c>
      <c r="I172" s="17">
        <v>10</v>
      </c>
      <c r="J172" s="17">
        <v>0</v>
      </c>
      <c r="K172" s="17" t="s">
        <v>62</v>
      </c>
      <c r="L172" s="17"/>
      <c r="M172" s="17" t="s">
        <v>255</v>
      </c>
      <c r="N172" s="17">
        <v>0</v>
      </c>
      <c r="O172" s="17">
        <v>0</v>
      </c>
      <c r="P172" s="17">
        <v>0</v>
      </c>
      <c r="Q172" s="17" t="s">
        <v>189</v>
      </c>
      <c r="R172" s="17">
        <v>2.5</v>
      </c>
      <c r="S172" s="17">
        <v>602</v>
      </c>
      <c r="T172" s="18" t="s">
        <v>98</v>
      </c>
      <c r="U172" s="18" t="s">
        <v>98</v>
      </c>
      <c r="V172" s="17">
        <v>0</v>
      </c>
      <c r="W172" s="17">
        <v>10</v>
      </c>
      <c r="X172" s="20">
        <v>79.2</v>
      </c>
      <c r="Y172" s="17"/>
    </row>
    <row r="173" spans="1:25" x14ac:dyDescent="0.25">
      <c r="A173" s="17" t="s">
        <v>22</v>
      </c>
      <c r="B173" s="17" t="s">
        <v>94</v>
      </c>
      <c r="C173" s="17">
        <v>8803416722</v>
      </c>
      <c r="D173" s="17">
        <v>8907430755</v>
      </c>
      <c r="E173" s="17">
        <v>3521101815</v>
      </c>
      <c r="F173" s="17">
        <v>12861</v>
      </c>
      <c r="G173" s="17" t="s">
        <v>83</v>
      </c>
      <c r="H173" s="17" t="s">
        <v>28</v>
      </c>
      <c r="I173" s="17">
        <v>6</v>
      </c>
      <c r="J173" s="17">
        <v>0</v>
      </c>
      <c r="K173" s="17" t="s">
        <v>84</v>
      </c>
      <c r="L173" s="17"/>
      <c r="M173" s="17" t="s">
        <v>255</v>
      </c>
      <c r="N173" s="17">
        <v>0</v>
      </c>
      <c r="O173" s="17">
        <v>0</v>
      </c>
      <c r="P173" s="17">
        <v>0</v>
      </c>
      <c r="Q173" s="17" t="s">
        <v>146</v>
      </c>
      <c r="R173" s="17">
        <v>2.5</v>
      </c>
      <c r="S173" s="17">
        <v>608</v>
      </c>
      <c r="T173" s="18" t="s">
        <v>98</v>
      </c>
      <c r="U173" s="18" t="s">
        <v>98</v>
      </c>
      <c r="V173" s="17">
        <v>0</v>
      </c>
      <c r="W173" s="17">
        <v>6</v>
      </c>
      <c r="X173" s="20">
        <v>43.2</v>
      </c>
      <c r="Y173" s="17"/>
    </row>
    <row r="174" spans="1:25" x14ac:dyDescent="0.25">
      <c r="A174" s="17" t="s">
        <v>22</v>
      </c>
      <c r="B174" s="17" t="s">
        <v>94</v>
      </c>
      <c r="C174" s="17">
        <v>8803416786</v>
      </c>
      <c r="D174" s="17">
        <v>8907431246</v>
      </c>
      <c r="E174" s="17">
        <v>3521101821</v>
      </c>
      <c r="F174" s="17">
        <v>7967</v>
      </c>
      <c r="G174" s="17" t="s">
        <v>30</v>
      </c>
      <c r="H174" s="17" t="s">
        <v>28</v>
      </c>
      <c r="I174" s="17">
        <v>70</v>
      </c>
      <c r="J174" s="17">
        <v>0</v>
      </c>
      <c r="K174" s="17" t="s">
        <v>31</v>
      </c>
      <c r="L174" s="17"/>
      <c r="M174" s="17" t="s">
        <v>255</v>
      </c>
      <c r="N174" s="17">
        <v>0</v>
      </c>
      <c r="O174" s="17">
        <v>0</v>
      </c>
      <c r="P174" s="17">
        <v>0</v>
      </c>
      <c r="Q174" s="17" t="s">
        <v>185</v>
      </c>
      <c r="R174" s="17">
        <v>2.5</v>
      </c>
      <c r="S174" s="17">
        <v>605</v>
      </c>
      <c r="T174" s="18" t="s">
        <v>95</v>
      </c>
      <c r="U174" s="18" t="s">
        <v>95</v>
      </c>
      <c r="V174" s="17">
        <v>0</v>
      </c>
      <c r="W174" s="17">
        <v>72</v>
      </c>
      <c r="X174" s="20">
        <v>1031.8990000000001</v>
      </c>
      <c r="Y174" s="17"/>
    </row>
    <row r="175" spans="1:25" x14ac:dyDescent="0.25">
      <c r="A175" s="17" t="s">
        <v>22</v>
      </c>
      <c r="B175" s="17" t="s">
        <v>94</v>
      </c>
      <c r="C175" s="17">
        <v>8803416786</v>
      </c>
      <c r="D175" s="17">
        <v>8907431246</v>
      </c>
      <c r="E175" s="17">
        <v>3521101822</v>
      </c>
      <c r="F175" s="17">
        <v>7967</v>
      </c>
      <c r="G175" s="17" t="s">
        <v>30</v>
      </c>
      <c r="H175" s="17" t="s">
        <v>28</v>
      </c>
      <c r="I175" s="17">
        <v>1</v>
      </c>
      <c r="J175" s="17">
        <v>0</v>
      </c>
      <c r="K175" s="17" t="s">
        <v>31</v>
      </c>
      <c r="L175" s="17"/>
      <c r="M175" s="17" t="s">
        <v>255</v>
      </c>
      <c r="N175" s="17">
        <v>0</v>
      </c>
      <c r="O175" s="17">
        <v>0</v>
      </c>
      <c r="P175" s="17">
        <v>0</v>
      </c>
      <c r="Q175" s="17" t="s">
        <v>185</v>
      </c>
      <c r="R175" s="17">
        <v>2.5</v>
      </c>
      <c r="S175" s="17">
        <v>605</v>
      </c>
      <c r="T175" s="18" t="s">
        <v>95</v>
      </c>
      <c r="U175" s="18" t="s">
        <v>95</v>
      </c>
      <c r="V175" s="17">
        <v>0</v>
      </c>
      <c r="W175" s="17">
        <v>1</v>
      </c>
      <c r="X175" s="20">
        <v>4.8460000000000001</v>
      </c>
      <c r="Y175" s="17"/>
    </row>
    <row r="176" spans="1:25" x14ac:dyDescent="0.25">
      <c r="A176" s="17" t="s">
        <v>22</v>
      </c>
      <c r="B176" s="17" t="s">
        <v>94</v>
      </c>
      <c r="C176" s="17">
        <v>8803416884</v>
      </c>
      <c r="D176" s="17">
        <v>8907431426</v>
      </c>
      <c r="E176" s="17">
        <v>3521101819</v>
      </c>
      <c r="F176" s="17">
        <v>71</v>
      </c>
      <c r="G176" s="17" t="s">
        <v>48</v>
      </c>
      <c r="H176" s="17" t="s">
        <v>28</v>
      </c>
      <c r="I176" s="17">
        <v>26</v>
      </c>
      <c r="J176" s="17">
        <v>0</v>
      </c>
      <c r="K176" s="17" t="s">
        <v>49</v>
      </c>
      <c r="L176" s="17"/>
      <c r="M176" s="17" t="s">
        <v>255</v>
      </c>
      <c r="N176" s="17">
        <v>0</v>
      </c>
      <c r="O176" s="17">
        <v>0</v>
      </c>
      <c r="P176" s="17">
        <v>0</v>
      </c>
      <c r="Q176" s="17" t="s">
        <v>190</v>
      </c>
      <c r="R176" s="17">
        <v>2.5</v>
      </c>
      <c r="S176" s="17">
        <v>607</v>
      </c>
      <c r="T176" s="18" t="s">
        <v>101</v>
      </c>
      <c r="U176" s="18" t="s">
        <v>101</v>
      </c>
      <c r="V176" s="17">
        <v>0</v>
      </c>
      <c r="W176" s="17">
        <v>27</v>
      </c>
      <c r="X176" s="20">
        <v>364.56499999999994</v>
      </c>
      <c r="Y176" s="17"/>
    </row>
    <row r="177" spans="1:25" x14ac:dyDescent="0.25">
      <c r="A177" s="17" t="s">
        <v>22</v>
      </c>
      <c r="B177" s="17" t="s">
        <v>94</v>
      </c>
      <c r="C177" s="17">
        <v>8803416884</v>
      </c>
      <c r="D177" s="17">
        <v>8907431426</v>
      </c>
      <c r="E177" s="17">
        <v>3521101820</v>
      </c>
      <c r="F177" s="17">
        <v>71</v>
      </c>
      <c r="G177" s="17" t="s">
        <v>48</v>
      </c>
      <c r="H177" s="17" t="s">
        <v>28</v>
      </c>
      <c r="I177" s="17">
        <v>2</v>
      </c>
      <c r="J177" s="17">
        <v>0</v>
      </c>
      <c r="K177" s="17" t="s">
        <v>49</v>
      </c>
      <c r="L177" s="17"/>
      <c r="M177" s="17" t="s">
        <v>255</v>
      </c>
      <c r="N177" s="17">
        <v>0</v>
      </c>
      <c r="O177" s="17">
        <v>0</v>
      </c>
      <c r="P177" s="17">
        <v>0</v>
      </c>
      <c r="Q177" s="17" t="s">
        <v>190</v>
      </c>
      <c r="R177" s="17">
        <v>2.5</v>
      </c>
      <c r="S177" s="17">
        <v>607</v>
      </c>
      <c r="T177" s="18" t="s">
        <v>101</v>
      </c>
      <c r="U177" s="18" t="s">
        <v>101</v>
      </c>
      <c r="V177" s="17">
        <v>0</v>
      </c>
      <c r="W177" s="17">
        <v>2</v>
      </c>
      <c r="X177" s="20">
        <v>9.6910000000000007</v>
      </c>
      <c r="Y177" s="17"/>
    </row>
    <row r="178" spans="1:25" hidden="1" x14ac:dyDescent="0.25">
      <c r="A178" s="17" t="s">
        <v>22</v>
      </c>
      <c r="B178" s="17" t="s">
        <v>95</v>
      </c>
      <c r="C178" s="17">
        <v>8803404215</v>
      </c>
      <c r="D178" s="17">
        <v>8907343641</v>
      </c>
      <c r="E178" s="17">
        <v>3521101843</v>
      </c>
      <c r="F178" s="17">
        <v>4152</v>
      </c>
      <c r="G178" s="17" t="s">
        <v>33</v>
      </c>
      <c r="H178" s="17" t="s">
        <v>34</v>
      </c>
      <c r="I178" s="17">
        <v>384</v>
      </c>
      <c r="J178" s="17">
        <v>0</v>
      </c>
      <c r="K178" s="17" t="s">
        <v>35</v>
      </c>
      <c r="L178" s="17"/>
      <c r="M178" s="17" t="s">
        <v>253</v>
      </c>
      <c r="N178" s="17">
        <v>0</v>
      </c>
      <c r="O178" s="17">
        <v>0</v>
      </c>
      <c r="P178" s="17">
        <v>0</v>
      </c>
      <c r="Q178" s="17" t="s">
        <v>147</v>
      </c>
      <c r="R178" s="17">
        <v>15</v>
      </c>
      <c r="S178" s="17">
        <v>343</v>
      </c>
      <c r="T178" s="18" t="s">
        <v>96</v>
      </c>
      <c r="U178" s="18" t="s">
        <v>96</v>
      </c>
      <c r="V178" s="17">
        <v>0</v>
      </c>
      <c r="W178" s="17">
        <v>447</v>
      </c>
      <c r="X178" s="20">
        <v>8558.9089999999997</v>
      </c>
      <c r="Y178" s="17">
        <f>VLOOKUP(F178,'[1]Freight Rate Card Aug-18'!$A$9:$M$117,11,FALSE)</f>
        <v>1.7600000000000002</v>
      </c>
    </row>
    <row r="179" spans="1:25" hidden="1" x14ac:dyDescent="0.25">
      <c r="A179" s="17" t="s">
        <v>22</v>
      </c>
      <c r="B179" s="17" t="s">
        <v>95</v>
      </c>
      <c r="C179" s="17">
        <v>8803404215</v>
      </c>
      <c r="D179" s="17">
        <v>8907430423</v>
      </c>
      <c r="E179" s="17">
        <v>3521101844</v>
      </c>
      <c r="F179" s="17">
        <v>4152</v>
      </c>
      <c r="G179" s="17" t="s">
        <v>33</v>
      </c>
      <c r="H179" s="17" t="s">
        <v>34</v>
      </c>
      <c r="I179" s="17">
        <v>6</v>
      </c>
      <c r="J179" s="17">
        <v>0</v>
      </c>
      <c r="K179" s="17" t="s">
        <v>35</v>
      </c>
      <c r="L179" s="17"/>
      <c r="M179" s="17" t="s">
        <v>253</v>
      </c>
      <c r="N179" s="17">
        <v>0</v>
      </c>
      <c r="O179" s="17">
        <v>0</v>
      </c>
      <c r="P179" s="17">
        <v>0</v>
      </c>
      <c r="Q179" s="17" t="s">
        <v>147</v>
      </c>
      <c r="R179" s="17">
        <v>15</v>
      </c>
      <c r="S179" s="17">
        <v>343</v>
      </c>
      <c r="T179" s="18" t="s">
        <v>96</v>
      </c>
      <c r="U179" s="18" t="s">
        <v>96</v>
      </c>
      <c r="V179" s="17">
        <v>0</v>
      </c>
      <c r="W179" s="17">
        <v>6</v>
      </c>
      <c r="X179" s="20">
        <v>90.287999999999997</v>
      </c>
      <c r="Y179" s="17">
        <f>VLOOKUP(F179,'[1]Freight Rate Card Aug-18'!$A$9:$M$117,11,FALSE)</f>
        <v>1.7600000000000002</v>
      </c>
    </row>
    <row r="180" spans="1:25" x14ac:dyDescent="0.25">
      <c r="A180" s="17" t="s">
        <v>22</v>
      </c>
      <c r="B180" s="17" t="s">
        <v>95</v>
      </c>
      <c r="C180" s="17">
        <v>8803417414</v>
      </c>
      <c r="D180" s="17">
        <v>8907434319</v>
      </c>
      <c r="E180" s="17">
        <v>3521101828</v>
      </c>
      <c r="F180" s="17">
        <v>74</v>
      </c>
      <c r="G180" s="17" t="s">
        <v>65</v>
      </c>
      <c r="H180" s="17" t="s">
        <v>28</v>
      </c>
      <c r="I180" s="17">
        <v>39</v>
      </c>
      <c r="J180" s="17">
        <v>0</v>
      </c>
      <c r="K180" s="17" t="s">
        <v>66</v>
      </c>
      <c r="L180" s="17"/>
      <c r="M180" s="17" t="s">
        <v>255</v>
      </c>
      <c r="N180" s="17">
        <v>0</v>
      </c>
      <c r="O180" s="17">
        <v>0</v>
      </c>
      <c r="P180" s="17">
        <v>0</v>
      </c>
      <c r="Q180" s="17" t="s">
        <v>189</v>
      </c>
      <c r="R180" s="17">
        <v>2.5</v>
      </c>
      <c r="S180" s="17">
        <v>611</v>
      </c>
      <c r="T180" s="18" t="s">
        <v>258</v>
      </c>
      <c r="U180" s="18" t="s">
        <v>258</v>
      </c>
      <c r="V180" s="17">
        <v>0</v>
      </c>
      <c r="W180" s="17">
        <v>41</v>
      </c>
      <c r="X180" s="20">
        <v>644.18000000000006</v>
      </c>
      <c r="Y180" s="17"/>
    </row>
    <row r="181" spans="1:25" x14ac:dyDescent="0.25">
      <c r="A181" s="17" t="s">
        <v>22</v>
      </c>
      <c r="B181" s="17" t="s">
        <v>95</v>
      </c>
      <c r="C181" s="17">
        <v>8803417414</v>
      </c>
      <c r="D181" s="17">
        <v>8907434319</v>
      </c>
      <c r="E181" s="17">
        <v>3521101829</v>
      </c>
      <c r="F181" s="17">
        <v>74</v>
      </c>
      <c r="G181" s="17" t="s">
        <v>65</v>
      </c>
      <c r="H181" s="17" t="s">
        <v>28</v>
      </c>
      <c r="I181" s="17">
        <v>1</v>
      </c>
      <c r="J181" s="17">
        <v>0</v>
      </c>
      <c r="K181" s="17" t="s">
        <v>66</v>
      </c>
      <c r="L181" s="17"/>
      <c r="M181" s="17" t="s">
        <v>255</v>
      </c>
      <c r="N181" s="17">
        <v>0</v>
      </c>
      <c r="O181" s="17">
        <v>0</v>
      </c>
      <c r="P181" s="17">
        <v>0</v>
      </c>
      <c r="Q181" s="17" t="s">
        <v>189</v>
      </c>
      <c r="R181" s="17">
        <v>2.5</v>
      </c>
      <c r="S181" s="17">
        <v>611</v>
      </c>
      <c r="T181" s="18" t="s">
        <v>258</v>
      </c>
      <c r="U181" s="18" t="s">
        <v>258</v>
      </c>
      <c r="V181" s="17">
        <v>0</v>
      </c>
      <c r="W181" s="17">
        <v>1</v>
      </c>
      <c r="X181" s="20">
        <v>4.8460000000000001</v>
      </c>
      <c r="Y181" s="17"/>
    </row>
    <row r="182" spans="1:25" x14ac:dyDescent="0.25">
      <c r="A182" s="17" t="s">
        <v>22</v>
      </c>
      <c r="B182" s="17" t="s">
        <v>95</v>
      </c>
      <c r="C182" s="17">
        <v>8803417424</v>
      </c>
      <c r="D182" s="17">
        <v>8907434325</v>
      </c>
      <c r="E182" s="17">
        <v>3521101827</v>
      </c>
      <c r="F182" s="17">
        <v>2642</v>
      </c>
      <c r="G182" s="17" t="s">
        <v>71</v>
      </c>
      <c r="H182" s="17" t="s">
        <v>28</v>
      </c>
      <c r="I182" s="17">
        <v>40</v>
      </c>
      <c r="J182" s="17">
        <v>0</v>
      </c>
      <c r="K182" s="17" t="s">
        <v>72</v>
      </c>
      <c r="L182" s="17"/>
      <c r="M182" s="17" t="s">
        <v>255</v>
      </c>
      <c r="N182" s="17">
        <v>0</v>
      </c>
      <c r="O182" s="17">
        <v>0</v>
      </c>
      <c r="P182" s="17">
        <v>0</v>
      </c>
      <c r="Q182" s="17" t="s">
        <v>190</v>
      </c>
      <c r="R182" s="17">
        <v>2.5</v>
      </c>
      <c r="S182" s="17">
        <v>610</v>
      </c>
      <c r="T182" s="18" t="s">
        <v>258</v>
      </c>
      <c r="U182" s="18" t="s">
        <v>258</v>
      </c>
      <c r="V182" s="17">
        <v>0</v>
      </c>
      <c r="W182" s="17">
        <v>42</v>
      </c>
      <c r="X182" s="20">
        <v>668.63</v>
      </c>
      <c r="Y182" s="17"/>
    </row>
    <row r="183" spans="1:25" x14ac:dyDescent="0.25">
      <c r="A183" s="17" t="s">
        <v>22</v>
      </c>
      <c r="B183" s="17" t="s">
        <v>95</v>
      </c>
      <c r="C183" s="17">
        <v>8803417441</v>
      </c>
      <c r="D183" s="17">
        <v>8907434340</v>
      </c>
      <c r="E183" s="17">
        <v>3521101826</v>
      </c>
      <c r="F183" s="17">
        <v>7205</v>
      </c>
      <c r="G183" s="17" t="s">
        <v>40</v>
      </c>
      <c r="H183" s="17" t="s">
        <v>28</v>
      </c>
      <c r="I183" s="17">
        <v>153</v>
      </c>
      <c r="J183" s="17">
        <v>0</v>
      </c>
      <c r="K183" s="17" t="s">
        <v>41</v>
      </c>
      <c r="L183" s="17"/>
      <c r="M183" s="17" t="s">
        <v>255</v>
      </c>
      <c r="N183" s="17">
        <v>0</v>
      </c>
      <c r="O183" s="17">
        <v>0</v>
      </c>
      <c r="P183" s="17">
        <v>0</v>
      </c>
      <c r="Q183" s="17" t="s">
        <v>148</v>
      </c>
      <c r="R183" s="17">
        <v>2.5</v>
      </c>
      <c r="S183" s="17">
        <v>612</v>
      </c>
      <c r="T183" s="18" t="s">
        <v>258</v>
      </c>
      <c r="U183" s="18" t="s">
        <v>258</v>
      </c>
      <c r="V183" s="17">
        <v>0</v>
      </c>
      <c r="W183" s="17">
        <v>158</v>
      </c>
      <c r="X183" s="20">
        <v>2295.6760000000004</v>
      </c>
      <c r="Y183" s="17"/>
    </row>
    <row r="184" spans="1:25" x14ac:dyDescent="0.25">
      <c r="A184" s="17" t="s">
        <v>22</v>
      </c>
      <c r="B184" s="17" t="s">
        <v>95</v>
      </c>
      <c r="C184" s="17">
        <v>8803417441</v>
      </c>
      <c r="D184" s="17">
        <v>8907436330</v>
      </c>
      <c r="E184" s="17">
        <v>3521101830</v>
      </c>
      <c r="F184" s="17">
        <v>7205</v>
      </c>
      <c r="G184" s="17" t="s">
        <v>40</v>
      </c>
      <c r="H184" s="17" t="s">
        <v>28</v>
      </c>
      <c r="I184" s="17">
        <v>0</v>
      </c>
      <c r="J184" s="17">
        <v>0</v>
      </c>
      <c r="K184" s="17" t="s">
        <v>41</v>
      </c>
      <c r="L184" s="17"/>
      <c r="M184" s="17" t="s">
        <v>255</v>
      </c>
      <c r="N184" s="17">
        <v>0</v>
      </c>
      <c r="O184" s="17">
        <v>0</v>
      </c>
      <c r="P184" s="17">
        <v>0</v>
      </c>
      <c r="Q184" s="17" t="s">
        <v>148</v>
      </c>
      <c r="R184" s="17">
        <v>2.5</v>
      </c>
      <c r="S184" s="17">
        <v>612</v>
      </c>
      <c r="T184" s="18" t="s">
        <v>258</v>
      </c>
      <c r="U184" s="18" t="s">
        <v>258</v>
      </c>
      <c r="V184" s="17">
        <v>0</v>
      </c>
      <c r="W184" s="17">
        <v>20</v>
      </c>
      <c r="X184" s="20">
        <v>24</v>
      </c>
      <c r="Y184" s="17"/>
    </row>
    <row r="185" spans="1:25" hidden="1" x14ac:dyDescent="0.25">
      <c r="A185" s="17" t="s">
        <v>22</v>
      </c>
      <c r="B185" s="17" t="s">
        <v>95</v>
      </c>
      <c r="C185" s="17">
        <v>8803417444</v>
      </c>
      <c r="D185" s="17">
        <v>8907434357</v>
      </c>
      <c r="E185" s="17">
        <v>3521101831</v>
      </c>
      <c r="F185" s="17">
        <v>9325</v>
      </c>
      <c r="G185" s="17" t="s">
        <v>24</v>
      </c>
      <c r="H185" s="17" t="s">
        <v>28</v>
      </c>
      <c r="I185" s="17">
        <v>189</v>
      </c>
      <c r="J185" s="17">
        <v>0</v>
      </c>
      <c r="K185" s="17" t="s">
        <v>26</v>
      </c>
      <c r="L185" s="17"/>
      <c r="M185" s="17" t="s">
        <v>253</v>
      </c>
      <c r="N185" s="17">
        <v>0</v>
      </c>
      <c r="O185" s="17">
        <v>0</v>
      </c>
      <c r="P185" s="17">
        <v>0</v>
      </c>
      <c r="Q185" s="17" t="s">
        <v>193</v>
      </c>
      <c r="R185" s="17">
        <v>2.5</v>
      </c>
      <c r="S185" s="17">
        <v>342</v>
      </c>
      <c r="T185" s="18" t="s">
        <v>96</v>
      </c>
      <c r="U185" s="18" t="s">
        <v>96</v>
      </c>
      <c r="V185" s="17">
        <v>0</v>
      </c>
      <c r="W185" s="17">
        <v>191</v>
      </c>
      <c r="X185" s="20">
        <v>2854.7690000000007</v>
      </c>
      <c r="Y185" s="17">
        <f>VLOOKUP(F185,'[1]Freight Rate Card Aug-18'!$A$9:$M$117,11,FALSE)</f>
        <v>1.06</v>
      </c>
    </row>
    <row r="186" spans="1:25" hidden="1" x14ac:dyDescent="0.25">
      <c r="A186" s="17" t="s">
        <v>22</v>
      </c>
      <c r="B186" s="17" t="s">
        <v>95</v>
      </c>
      <c r="C186" s="17">
        <v>8803417444</v>
      </c>
      <c r="D186" s="17">
        <v>8907434357</v>
      </c>
      <c r="E186" s="17">
        <v>3521101832</v>
      </c>
      <c r="F186" s="17">
        <v>9325</v>
      </c>
      <c r="G186" s="17" t="s">
        <v>24</v>
      </c>
      <c r="H186" s="17" t="s">
        <v>28</v>
      </c>
      <c r="I186" s="17">
        <v>6</v>
      </c>
      <c r="J186" s="17">
        <v>0</v>
      </c>
      <c r="K186" s="17" t="s">
        <v>26</v>
      </c>
      <c r="L186" s="17"/>
      <c r="M186" s="17" t="s">
        <v>253</v>
      </c>
      <c r="N186" s="17">
        <v>0</v>
      </c>
      <c r="O186" s="17">
        <v>0</v>
      </c>
      <c r="P186" s="17">
        <v>0</v>
      </c>
      <c r="Q186" s="17" t="s">
        <v>193</v>
      </c>
      <c r="R186" s="17">
        <v>2.5</v>
      </c>
      <c r="S186" s="17">
        <v>342</v>
      </c>
      <c r="T186" s="18" t="s">
        <v>96</v>
      </c>
      <c r="U186" s="18" t="s">
        <v>96</v>
      </c>
      <c r="V186" s="17">
        <v>0</v>
      </c>
      <c r="W186" s="17">
        <v>6</v>
      </c>
      <c r="X186" s="20">
        <v>29.878</v>
      </c>
      <c r="Y186" s="17">
        <f>VLOOKUP(F186,'[1]Freight Rate Card Aug-18'!$A$9:$M$117,11,FALSE)</f>
        <v>1.06</v>
      </c>
    </row>
    <row r="187" spans="1:25" x14ac:dyDescent="0.25">
      <c r="A187" s="17" t="s">
        <v>22</v>
      </c>
      <c r="B187" s="17" t="s">
        <v>95</v>
      </c>
      <c r="C187" s="17">
        <v>8803417462</v>
      </c>
      <c r="D187" s="17">
        <v>8907434370</v>
      </c>
      <c r="E187" s="17">
        <v>3521101833</v>
      </c>
      <c r="F187" s="17">
        <v>13649</v>
      </c>
      <c r="G187" s="17" t="s">
        <v>92</v>
      </c>
      <c r="H187" s="17" t="s">
        <v>25</v>
      </c>
      <c r="I187" s="17">
        <v>86</v>
      </c>
      <c r="J187" s="17">
        <v>0</v>
      </c>
      <c r="K187" s="17" t="s">
        <v>84</v>
      </c>
      <c r="L187" s="17"/>
      <c r="M187" s="17" t="s">
        <v>255</v>
      </c>
      <c r="N187" s="17">
        <v>0</v>
      </c>
      <c r="O187" s="17">
        <v>0</v>
      </c>
      <c r="P187" s="17">
        <v>0</v>
      </c>
      <c r="Q187" s="17" t="s">
        <v>230</v>
      </c>
      <c r="R187" s="17">
        <v>2.5</v>
      </c>
      <c r="S187" s="17">
        <v>609</v>
      </c>
      <c r="T187" s="18" t="s">
        <v>96</v>
      </c>
      <c r="U187" s="18" t="s">
        <v>96</v>
      </c>
      <c r="V187" s="17">
        <v>0</v>
      </c>
      <c r="W187" s="17">
        <v>186</v>
      </c>
      <c r="X187" s="20">
        <v>2553.8270000000002</v>
      </c>
      <c r="Y187" s="17"/>
    </row>
    <row r="188" spans="1:25" x14ac:dyDescent="0.25">
      <c r="A188" s="17" t="s">
        <v>22</v>
      </c>
      <c r="B188" s="17" t="s">
        <v>95</v>
      </c>
      <c r="C188" s="17">
        <v>8803417788</v>
      </c>
      <c r="D188" s="17">
        <v>8907436764</v>
      </c>
      <c r="E188" s="17">
        <v>3521101834</v>
      </c>
      <c r="F188" s="17">
        <v>6293</v>
      </c>
      <c r="G188" s="17" t="s">
        <v>90</v>
      </c>
      <c r="H188" s="17" t="s">
        <v>28</v>
      </c>
      <c r="I188" s="17">
        <v>41</v>
      </c>
      <c r="J188" s="17">
        <v>0</v>
      </c>
      <c r="K188" s="17" t="s">
        <v>75</v>
      </c>
      <c r="L188" s="17"/>
      <c r="M188" s="17" t="s">
        <v>255</v>
      </c>
      <c r="N188" s="17">
        <v>0</v>
      </c>
      <c r="O188" s="17">
        <v>0</v>
      </c>
      <c r="P188" s="17">
        <v>0</v>
      </c>
      <c r="Q188" s="17" t="s">
        <v>233</v>
      </c>
      <c r="R188" s="17">
        <v>2.5</v>
      </c>
      <c r="S188" s="17">
        <v>616</v>
      </c>
      <c r="T188" s="18" t="s">
        <v>101</v>
      </c>
      <c r="U188" s="18" t="s">
        <v>101</v>
      </c>
      <c r="V188" s="17">
        <v>0</v>
      </c>
      <c r="W188" s="17">
        <v>47</v>
      </c>
      <c r="X188" s="20">
        <v>880.58899999999994</v>
      </c>
      <c r="Y188" s="17"/>
    </row>
    <row r="189" spans="1:25" hidden="1" x14ac:dyDescent="0.25">
      <c r="A189" s="17" t="s">
        <v>22</v>
      </c>
      <c r="B189" s="17" t="s">
        <v>95</v>
      </c>
      <c r="C189" s="17">
        <v>8803417792</v>
      </c>
      <c r="D189" s="17">
        <v>8907436767</v>
      </c>
      <c r="E189" s="17">
        <v>3521101835</v>
      </c>
      <c r="F189" s="17">
        <v>9325</v>
      </c>
      <c r="G189" s="17" t="s">
        <v>24</v>
      </c>
      <c r="H189" s="17" t="s">
        <v>28</v>
      </c>
      <c r="I189" s="17">
        <v>20</v>
      </c>
      <c r="J189" s="17">
        <v>0</v>
      </c>
      <c r="K189" s="17" t="s">
        <v>26</v>
      </c>
      <c r="L189" s="17"/>
      <c r="M189" s="17" t="s">
        <v>253</v>
      </c>
      <c r="N189" s="17">
        <v>0</v>
      </c>
      <c r="O189" s="17">
        <v>0</v>
      </c>
      <c r="P189" s="17">
        <v>0</v>
      </c>
      <c r="Q189" s="17" t="s">
        <v>194</v>
      </c>
      <c r="R189" s="17">
        <v>2.5</v>
      </c>
      <c r="S189" s="17">
        <v>348</v>
      </c>
      <c r="T189" s="18" t="s">
        <v>98</v>
      </c>
      <c r="U189" s="18" t="s">
        <v>98</v>
      </c>
      <c r="V189" s="17">
        <v>0</v>
      </c>
      <c r="W189" s="17">
        <v>24</v>
      </c>
      <c r="X189" s="20">
        <v>483.2</v>
      </c>
      <c r="Y189" s="17">
        <f>VLOOKUP(F189,'[1]Freight Rate Card Aug-18'!$A$9:$M$117,11,FALSE)</f>
        <v>1.06</v>
      </c>
    </row>
    <row r="190" spans="1:25" x14ac:dyDescent="0.25">
      <c r="A190" s="17" t="s">
        <v>22</v>
      </c>
      <c r="B190" s="17" t="s">
        <v>95</v>
      </c>
      <c r="C190" s="17">
        <v>8803417793</v>
      </c>
      <c r="D190" s="17">
        <v>8907436769</v>
      </c>
      <c r="E190" s="17">
        <v>3521101836</v>
      </c>
      <c r="F190" s="17">
        <v>9356</v>
      </c>
      <c r="G190" s="17" t="s">
        <v>57</v>
      </c>
      <c r="H190" s="17" t="s">
        <v>28</v>
      </c>
      <c r="I190" s="17">
        <v>10</v>
      </c>
      <c r="J190" s="17">
        <v>0</v>
      </c>
      <c r="K190" s="17" t="s">
        <v>58</v>
      </c>
      <c r="L190" s="17"/>
      <c r="M190" s="17" t="s">
        <v>255</v>
      </c>
      <c r="N190" s="17">
        <v>0</v>
      </c>
      <c r="O190" s="17">
        <v>0</v>
      </c>
      <c r="P190" s="17">
        <v>0</v>
      </c>
      <c r="Q190" s="17" t="s">
        <v>231</v>
      </c>
      <c r="R190" s="17">
        <v>2.5</v>
      </c>
      <c r="S190" s="17">
        <v>614</v>
      </c>
      <c r="T190" s="18" t="s">
        <v>99</v>
      </c>
      <c r="U190" s="18" t="s">
        <v>99</v>
      </c>
      <c r="V190" s="17">
        <v>0</v>
      </c>
      <c r="W190" s="17">
        <v>11</v>
      </c>
      <c r="X190" s="20">
        <v>211.07999999999998</v>
      </c>
      <c r="Y190" s="17"/>
    </row>
    <row r="191" spans="1:25" x14ac:dyDescent="0.25">
      <c r="A191" s="17" t="s">
        <v>22</v>
      </c>
      <c r="B191" s="17" t="s">
        <v>95</v>
      </c>
      <c r="C191" s="17">
        <v>8803417850</v>
      </c>
      <c r="D191" s="17">
        <v>8907437143</v>
      </c>
      <c r="E191" s="17">
        <v>3521101841</v>
      </c>
      <c r="F191" s="17">
        <v>10556</v>
      </c>
      <c r="G191" s="17" t="s">
        <v>87</v>
      </c>
      <c r="H191" s="17" t="s">
        <v>28</v>
      </c>
      <c r="I191" s="17">
        <v>104</v>
      </c>
      <c r="J191" s="17">
        <v>0</v>
      </c>
      <c r="K191" s="17" t="s">
        <v>88</v>
      </c>
      <c r="L191" s="17"/>
      <c r="M191" s="17" t="s">
        <v>255</v>
      </c>
      <c r="N191" s="17">
        <v>0</v>
      </c>
      <c r="O191" s="17">
        <v>0</v>
      </c>
      <c r="P191" s="17">
        <v>0</v>
      </c>
      <c r="Q191" s="17" t="s">
        <v>191</v>
      </c>
      <c r="R191" s="17">
        <v>2.5</v>
      </c>
      <c r="S191" s="17">
        <v>619</v>
      </c>
      <c r="T191" s="18" t="s">
        <v>99</v>
      </c>
      <c r="U191" s="18" t="s">
        <v>99</v>
      </c>
      <c r="V191" s="17">
        <v>0</v>
      </c>
      <c r="W191" s="17">
        <v>118</v>
      </c>
      <c r="X191" s="20">
        <v>1077.1030000000001</v>
      </c>
      <c r="Y191" s="17">
        <f>VLOOKUP(F191,'[1]Freight Rate Card Aug-18'!$A$9:$M$117,11,FALSE)</f>
        <v>2.6499999999999995</v>
      </c>
    </row>
    <row r="192" spans="1:25" hidden="1" x14ac:dyDescent="0.25">
      <c r="A192" s="17" t="s">
        <v>22</v>
      </c>
      <c r="B192" s="17" t="s">
        <v>95</v>
      </c>
      <c r="C192" s="17">
        <v>8803417912</v>
      </c>
      <c r="D192" s="17">
        <v>8907437101</v>
      </c>
      <c r="E192" s="17">
        <v>3521101842</v>
      </c>
      <c r="F192" s="17">
        <v>9325</v>
      </c>
      <c r="G192" s="17" t="s">
        <v>24</v>
      </c>
      <c r="H192" s="17" t="s">
        <v>28</v>
      </c>
      <c r="I192" s="17">
        <v>20</v>
      </c>
      <c r="J192" s="17">
        <v>0</v>
      </c>
      <c r="K192" s="17" t="s">
        <v>26</v>
      </c>
      <c r="L192" s="17"/>
      <c r="M192" s="17" t="s">
        <v>253</v>
      </c>
      <c r="N192" s="17">
        <v>0</v>
      </c>
      <c r="O192" s="17">
        <v>0</v>
      </c>
      <c r="P192" s="17">
        <v>0</v>
      </c>
      <c r="Q192" s="17" t="s">
        <v>194</v>
      </c>
      <c r="R192" s="17">
        <v>2.5</v>
      </c>
      <c r="S192" s="17">
        <v>348</v>
      </c>
      <c r="T192" s="18" t="s">
        <v>98</v>
      </c>
      <c r="U192" s="18" t="s">
        <v>98</v>
      </c>
      <c r="V192" s="17">
        <v>0</v>
      </c>
      <c r="W192" s="17">
        <v>20</v>
      </c>
      <c r="X192" s="20">
        <v>332.40100000000001</v>
      </c>
      <c r="Y192" s="17">
        <f>VLOOKUP(F192,'[1]Freight Rate Card Aug-18'!$A$9:$M$117,11,FALSE)</f>
        <v>1.06</v>
      </c>
    </row>
    <row r="193" spans="1:25" hidden="1" x14ac:dyDescent="0.25">
      <c r="A193" s="17" t="s">
        <v>22</v>
      </c>
      <c r="B193" s="17" t="s">
        <v>95</v>
      </c>
      <c r="C193" s="17">
        <v>8803417926</v>
      </c>
      <c r="D193" s="17">
        <v>8907437126</v>
      </c>
      <c r="E193" s="17">
        <v>3521101837</v>
      </c>
      <c r="F193" s="17">
        <v>9326</v>
      </c>
      <c r="G193" s="17" t="s">
        <v>24</v>
      </c>
      <c r="H193" s="17" t="s">
        <v>25</v>
      </c>
      <c r="I193" s="17">
        <v>80</v>
      </c>
      <c r="J193" s="17">
        <v>0</v>
      </c>
      <c r="K193" s="17" t="s">
        <v>26</v>
      </c>
      <c r="L193" s="17"/>
      <c r="M193" s="17" t="s">
        <v>253</v>
      </c>
      <c r="N193" s="17">
        <v>0</v>
      </c>
      <c r="O193" s="17">
        <v>0</v>
      </c>
      <c r="P193" s="17">
        <v>0</v>
      </c>
      <c r="Q193" s="17" t="s">
        <v>135</v>
      </c>
      <c r="R193" s="17">
        <v>5</v>
      </c>
      <c r="S193" s="17">
        <v>339</v>
      </c>
      <c r="T193" s="18" t="s">
        <v>96</v>
      </c>
      <c r="U193" s="18" t="s">
        <v>96</v>
      </c>
      <c r="V193" s="17">
        <v>0</v>
      </c>
      <c r="W193" s="17">
        <v>80</v>
      </c>
      <c r="X193" s="20">
        <v>968.4</v>
      </c>
      <c r="Y193" s="17">
        <f>VLOOKUP(F193,'[1]Freight Rate Card Aug-18'!$A$9:$M$117,11,FALSE)</f>
        <v>1.06</v>
      </c>
    </row>
    <row r="194" spans="1:25" x14ac:dyDescent="0.25">
      <c r="A194" s="17" t="s">
        <v>22</v>
      </c>
      <c r="B194" s="17" t="s">
        <v>95</v>
      </c>
      <c r="C194" s="17">
        <v>8803417933</v>
      </c>
      <c r="D194" s="17">
        <v>8907437130</v>
      </c>
      <c r="E194" s="17">
        <v>3521101839</v>
      </c>
      <c r="F194" s="17">
        <v>13169</v>
      </c>
      <c r="G194" s="17" t="s">
        <v>61</v>
      </c>
      <c r="H194" s="17" t="s">
        <v>28</v>
      </c>
      <c r="I194" s="17">
        <v>3</v>
      </c>
      <c r="J194" s="17">
        <v>0</v>
      </c>
      <c r="K194" s="17" t="s">
        <v>62</v>
      </c>
      <c r="L194" s="17"/>
      <c r="M194" s="17" t="s">
        <v>255</v>
      </c>
      <c r="N194" s="17">
        <v>0</v>
      </c>
      <c r="O194" s="17">
        <v>0</v>
      </c>
      <c r="P194" s="17">
        <v>0</v>
      </c>
      <c r="Q194" s="17" t="s">
        <v>192</v>
      </c>
      <c r="R194" s="17">
        <v>2.5</v>
      </c>
      <c r="S194" s="17">
        <v>613</v>
      </c>
      <c r="T194" s="18" t="s">
        <v>258</v>
      </c>
      <c r="U194" s="18" t="s">
        <v>258</v>
      </c>
      <c r="V194" s="17">
        <v>0</v>
      </c>
      <c r="W194" s="17">
        <v>3</v>
      </c>
      <c r="X194" s="20">
        <v>23.76</v>
      </c>
      <c r="Y194" s="17"/>
    </row>
    <row r="195" spans="1:25" x14ac:dyDescent="0.25">
      <c r="A195" s="17" t="s">
        <v>22</v>
      </c>
      <c r="B195" s="17" t="s">
        <v>95</v>
      </c>
      <c r="C195" s="17">
        <v>8803417935</v>
      </c>
      <c r="D195" s="17">
        <v>8907437133</v>
      </c>
      <c r="E195" s="17">
        <v>3521101838</v>
      </c>
      <c r="F195" s="17">
        <v>13649</v>
      </c>
      <c r="G195" s="17" t="s">
        <v>92</v>
      </c>
      <c r="H195" s="17" t="s">
        <v>25</v>
      </c>
      <c r="I195" s="17">
        <v>10</v>
      </c>
      <c r="J195" s="17">
        <v>0</v>
      </c>
      <c r="K195" s="17" t="s">
        <v>84</v>
      </c>
      <c r="L195" s="17"/>
      <c r="M195" s="17" t="s">
        <v>255</v>
      </c>
      <c r="N195" s="17">
        <v>0</v>
      </c>
      <c r="O195" s="17">
        <v>0</v>
      </c>
      <c r="P195" s="17">
        <v>0</v>
      </c>
      <c r="Q195" s="17" t="s">
        <v>230</v>
      </c>
      <c r="R195" s="17">
        <v>2.5</v>
      </c>
      <c r="S195" s="17">
        <v>609</v>
      </c>
      <c r="T195" s="18" t="s">
        <v>96</v>
      </c>
      <c r="U195" s="18" t="s">
        <v>96</v>
      </c>
      <c r="V195" s="17">
        <v>0</v>
      </c>
      <c r="W195" s="17">
        <v>10</v>
      </c>
      <c r="X195" s="20">
        <v>79.2</v>
      </c>
      <c r="Y195" s="17"/>
    </row>
    <row r="196" spans="1:25" x14ac:dyDescent="0.25">
      <c r="A196" s="17" t="s">
        <v>22</v>
      </c>
      <c r="B196" s="17" t="s">
        <v>95</v>
      </c>
      <c r="C196" s="17">
        <v>8803417936</v>
      </c>
      <c r="D196" s="17">
        <v>8907437134</v>
      </c>
      <c r="E196" s="17">
        <v>3521101840</v>
      </c>
      <c r="F196" s="17">
        <v>13718</v>
      </c>
      <c r="G196" s="17" t="s">
        <v>63</v>
      </c>
      <c r="H196" s="17" t="s">
        <v>25</v>
      </c>
      <c r="I196" s="17">
        <v>65</v>
      </c>
      <c r="J196" s="17">
        <v>0</v>
      </c>
      <c r="K196" s="17" t="s">
        <v>64</v>
      </c>
      <c r="L196" s="17"/>
      <c r="M196" s="17" t="s">
        <v>255</v>
      </c>
      <c r="N196" s="17">
        <v>0</v>
      </c>
      <c r="O196" s="17">
        <v>0</v>
      </c>
      <c r="P196" s="17">
        <v>0</v>
      </c>
      <c r="Q196" s="17" t="s">
        <v>145</v>
      </c>
      <c r="R196" s="17">
        <v>2.5</v>
      </c>
      <c r="S196" s="17">
        <v>615</v>
      </c>
      <c r="T196" s="18" t="s">
        <v>98</v>
      </c>
      <c r="U196" s="18" t="s">
        <v>98</v>
      </c>
      <c r="V196" s="17">
        <v>0</v>
      </c>
      <c r="W196" s="17">
        <v>65</v>
      </c>
      <c r="X196" s="20">
        <v>793.8</v>
      </c>
      <c r="Y196" s="17"/>
    </row>
    <row r="197" spans="1:25" x14ac:dyDescent="0.25">
      <c r="A197" s="17" t="s">
        <v>22</v>
      </c>
      <c r="B197" s="17" t="s">
        <v>95</v>
      </c>
      <c r="C197" s="17">
        <v>8803417936</v>
      </c>
      <c r="D197" s="17">
        <v>8907438936</v>
      </c>
      <c r="E197" s="17">
        <v>3521101849</v>
      </c>
      <c r="F197" s="17">
        <v>13718</v>
      </c>
      <c r="G197" s="17" t="s">
        <v>63</v>
      </c>
      <c r="H197" s="17" t="s">
        <v>25</v>
      </c>
      <c r="I197" s="17">
        <v>33</v>
      </c>
      <c r="J197" s="17">
        <v>0</v>
      </c>
      <c r="K197" s="17" t="s">
        <v>64</v>
      </c>
      <c r="L197" s="17"/>
      <c r="M197" s="17" t="s">
        <v>255</v>
      </c>
      <c r="N197" s="17">
        <v>0</v>
      </c>
      <c r="O197" s="17">
        <v>0</v>
      </c>
      <c r="P197" s="17">
        <v>0</v>
      </c>
      <c r="Q197" s="17" t="s">
        <v>145</v>
      </c>
      <c r="R197" s="17">
        <v>2.5</v>
      </c>
      <c r="S197" s="17">
        <v>615</v>
      </c>
      <c r="T197" s="18" t="s">
        <v>98</v>
      </c>
      <c r="U197" s="18" t="s">
        <v>98</v>
      </c>
      <c r="V197" s="17">
        <v>0</v>
      </c>
      <c r="W197" s="17">
        <v>33</v>
      </c>
      <c r="X197" s="20">
        <v>438.48</v>
      </c>
      <c r="Y197" s="17"/>
    </row>
    <row r="198" spans="1:25" x14ac:dyDescent="0.25">
      <c r="A198" s="17" t="s">
        <v>22</v>
      </c>
      <c r="B198" s="17" t="s">
        <v>95</v>
      </c>
      <c r="C198" s="17">
        <v>8803418072</v>
      </c>
      <c r="D198" s="17">
        <v>8907438007</v>
      </c>
      <c r="E198" s="17">
        <v>3521101848</v>
      </c>
      <c r="F198" s="17">
        <v>9808</v>
      </c>
      <c r="G198" s="17" t="s">
        <v>81</v>
      </c>
      <c r="H198" s="17" t="s">
        <v>25</v>
      </c>
      <c r="I198" s="17">
        <v>86</v>
      </c>
      <c r="J198" s="17">
        <v>0</v>
      </c>
      <c r="K198" s="17" t="s">
        <v>82</v>
      </c>
      <c r="L198" s="17"/>
      <c r="M198" s="17" t="s">
        <v>255</v>
      </c>
      <c r="N198" s="17">
        <v>0</v>
      </c>
      <c r="O198" s="17">
        <v>0</v>
      </c>
      <c r="P198" s="17">
        <v>0</v>
      </c>
      <c r="Q198" s="17" t="s">
        <v>118</v>
      </c>
      <c r="R198" s="17">
        <v>2.5</v>
      </c>
      <c r="S198" s="17">
        <v>618</v>
      </c>
      <c r="T198" s="18" t="s">
        <v>258</v>
      </c>
      <c r="U198" s="18" t="s">
        <v>258</v>
      </c>
      <c r="V198" s="17">
        <v>0</v>
      </c>
      <c r="W198" s="17">
        <v>89</v>
      </c>
      <c r="X198" s="20">
        <v>1437.9570000000001</v>
      </c>
      <c r="Y198" s="17"/>
    </row>
    <row r="199" spans="1:25" hidden="1" x14ac:dyDescent="0.25">
      <c r="A199" s="17" t="s">
        <v>22</v>
      </c>
      <c r="B199" s="17" t="s">
        <v>95</v>
      </c>
      <c r="C199" s="17">
        <v>8803418080</v>
      </c>
      <c r="D199" s="17">
        <v>8907437894</v>
      </c>
      <c r="E199" s="17">
        <v>3521101847</v>
      </c>
      <c r="F199" s="17">
        <v>13124</v>
      </c>
      <c r="G199" s="17" t="s">
        <v>42</v>
      </c>
      <c r="H199" s="17" t="s">
        <v>28</v>
      </c>
      <c r="I199" s="17">
        <v>50</v>
      </c>
      <c r="J199" s="17">
        <v>0</v>
      </c>
      <c r="K199" s="17" t="s">
        <v>43</v>
      </c>
      <c r="L199" s="17"/>
      <c r="M199" s="17" t="s">
        <v>253</v>
      </c>
      <c r="N199" s="17">
        <v>0</v>
      </c>
      <c r="O199" s="17">
        <v>0</v>
      </c>
      <c r="P199" s="17">
        <v>0</v>
      </c>
      <c r="Q199" s="17" t="s">
        <v>228</v>
      </c>
      <c r="R199" s="17">
        <v>2.5</v>
      </c>
      <c r="S199" s="17">
        <v>341</v>
      </c>
      <c r="T199" s="18" t="s">
        <v>96</v>
      </c>
      <c r="U199" s="18" t="s">
        <v>96</v>
      </c>
      <c r="V199" s="17">
        <v>0</v>
      </c>
      <c r="W199" s="17">
        <v>50</v>
      </c>
      <c r="X199" s="20">
        <v>754.83200000000011</v>
      </c>
      <c r="Y199" s="17">
        <f>VLOOKUP(F199,'[1]Freight Rate Card Aug-18'!$A$9:$M$117,11,FALSE)</f>
        <v>1.38</v>
      </c>
    </row>
    <row r="200" spans="1:25" hidden="1" x14ac:dyDescent="0.25">
      <c r="A200" s="17" t="s">
        <v>22</v>
      </c>
      <c r="B200" s="17" t="s">
        <v>95</v>
      </c>
      <c r="C200" s="17">
        <v>8803418149</v>
      </c>
      <c r="D200" s="17">
        <v>8907438044</v>
      </c>
      <c r="E200" s="17">
        <v>3521101845</v>
      </c>
      <c r="F200" s="17">
        <v>6480</v>
      </c>
      <c r="G200" s="17" t="s">
        <v>45</v>
      </c>
      <c r="H200" s="17" t="s">
        <v>28</v>
      </c>
      <c r="I200" s="17">
        <v>35</v>
      </c>
      <c r="J200" s="17">
        <v>0</v>
      </c>
      <c r="K200" s="17" t="s">
        <v>46</v>
      </c>
      <c r="L200" s="17"/>
      <c r="M200" s="17" t="s">
        <v>253</v>
      </c>
      <c r="N200" s="17">
        <v>0</v>
      </c>
      <c r="O200" s="17">
        <v>0</v>
      </c>
      <c r="P200" s="17">
        <v>0</v>
      </c>
      <c r="Q200" s="17" t="s">
        <v>229</v>
      </c>
      <c r="R200" s="17">
        <v>2.5</v>
      </c>
      <c r="S200" s="17">
        <v>340</v>
      </c>
      <c r="T200" s="18" t="s">
        <v>96</v>
      </c>
      <c r="U200" s="18" t="s">
        <v>96</v>
      </c>
      <c r="V200" s="17">
        <v>0</v>
      </c>
      <c r="W200" s="17">
        <v>42</v>
      </c>
      <c r="X200" s="20">
        <v>845.6</v>
      </c>
      <c r="Y200" s="17">
        <f>VLOOKUP(F200,'[1]Freight Rate Card Aug-18'!$A$9:$M$117,11,FALSE)</f>
        <v>1.3800000000000001</v>
      </c>
    </row>
    <row r="201" spans="1:25" hidden="1" x14ac:dyDescent="0.25">
      <c r="A201" s="17" t="s">
        <v>22</v>
      </c>
      <c r="B201" s="17" t="s">
        <v>95</v>
      </c>
      <c r="C201" s="17">
        <v>8803418161</v>
      </c>
      <c r="D201" s="17">
        <v>8907438049</v>
      </c>
      <c r="E201" s="17">
        <v>3521101846</v>
      </c>
      <c r="F201" s="17">
        <v>13124</v>
      </c>
      <c r="G201" s="17" t="s">
        <v>42</v>
      </c>
      <c r="H201" s="17" t="s">
        <v>28</v>
      </c>
      <c r="I201" s="17">
        <v>7</v>
      </c>
      <c r="J201" s="17">
        <v>0</v>
      </c>
      <c r="K201" s="17" t="s">
        <v>43</v>
      </c>
      <c r="L201" s="17"/>
      <c r="M201" s="17" t="s">
        <v>253</v>
      </c>
      <c r="N201" s="17">
        <v>0</v>
      </c>
      <c r="O201" s="17">
        <v>0</v>
      </c>
      <c r="P201" s="17">
        <v>0</v>
      </c>
      <c r="Q201" s="17" t="s">
        <v>228</v>
      </c>
      <c r="R201" s="17">
        <v>2.5</v>
      </c>
      <c r="S201" s="17">
        <v>341</v>
      </c>
      <c r="T201" s="18" t="s">
        <v>96</v>
      </c>
      <c r="U201" s="18" t="s">
        <v>96</v>
      </c>
      <c r="V201" s="17">
        <v>0</v>
      </c>
      <c r="W201" s="17">
        <v>7</v>
      </c>
      <c r="X201" s="20">
        <v>135.12</v>
      </c>
      <c r="Y201" s="17">
        <f>VLOOKUP(F201,'[1]Freight Rate Card Aug-18'!$A$9:$M$117,11,FALSE)</f>
        <v>1.38</v>
      </c>
    </row>
    <row r="202" spans="1:25" x14ac:dyDescent="0.25">
      <c r="A202" s="17" t="s">
        <v>22</v>
      </c>
      <c r="B202" s="17" t="s">
        <v>95</v>
      </c>
      <c r="C202" s="17">
        <v>8803418323</v>
      </c>
      <c r="D202" s="17">
        <v>8907438898</v>
      </c>
      <c r="E202" s="17">
        <v>3521101850</v>
      </c>
      <c r="F202" s="17">
        <v>3891</v>
      </c>
      <c r="G202" s="17" t="s">
        <v>76</v>
      </c>
      <c r="H202" s="17" t="s">
        <v>28</v>
      </c>
      <c r="I202" s="17">
        <v>52</v>
      </c>
      <c r="J202" s="17">
        <v>0</v>
      </c>
      <c r="K202" s="17" t="s">
        <v>77</v>
      </c>
      <c r="L202" s="17"/>
      <c r="M202" s="17" t="s">
        <v>255</v>
      </c>
      <c r="N202" s="17">
        <v>0</v>
      </c>
      <c r="O202" s="17">
        <v>0</v>
      </c>
      <c r="P202" s="17">
        <v>0</v>
      </c>
      <c r="Q202" s="17" t="s">
        <v>232</v>
      </c>
      <c r="R202" s="17">
        <v>2.5</v>
      </c>
      <c r="S202" s="17">
        <v>617</v>
      </c>
      <c r="T202" s="18" t="s">
        <v>99</v>
      </c>
      <c r="U202" s="18" t="s">
        <v>99</v>
      </c>
      <c r="V202" s="17">
        <v>0</v>
      </c>
      <c r="W202" s="17">
        <v>54</v>
      </c>
      <c r="X202" s="20">
        <v>582.81399999999985</v>
      </c>
      <c r="Y202" s="17"/>
    </row>
    <row r="203" spans="1:25" hidden="1" x14ac:dyDescent="0.25">
      <c r="A203" s="17" t="s">
        <v>22</v>
      </c>
      <c r="B203" s="17" t="s">
        <v>96</v>
      </c>
      <c r="C203" s="17">
        <v>8803413651</v>
      </c>
      <c r="D203" s="17">
        <v>8907440613</v>
      </c>
      <c r="E203" s="17">
        <v>3521101885</v>
      </c>
      <c r="F203" s="17">
        <v>13226</v>
      </c>
      <c r="G203" s="17" t="s">
        <v>97</v>
      </c>
      <c r="H203" s="17" t="s">
        <v>28</v>
      </c>
      <c r="I203" s="17">
        <v>0</v>
      </c>
      <c r="J203" s="17">
        <v>0</v>
      </c>
      <c r="K203" s="17" t="s">
        <v>43</v>
      </c>
      <c r="L203" s="17"/>
      <c r="M203" s="17" t="s">
        <v>253</v>
      </c>
      <c r="N203" s="17">
        <v>0</v>
      </c>
      <c r="O203" s="17">
        <v>0</v>
      </c>
      <c r="P203" s="17">
        <v>0</v>
      </c>
      <c r="Q203" s="17" t="s">
        <v>150</v>
      </c>
      <c r="R203" s="17">
        <v>2.5</v>
      </c>
      <c r="S203" s="17">
        <v>347</v>
      </c>
      <c r="T203" s="18" t="s">
        <v>98</v>
      </c>
      <c r="U203" s="18" t="s">
        <v>98</v>
      </c>
      <c r="V203" s="17">
        <v>0</v>
      </c>
      <c r="W203" s="17">
        <v>56</v>
      </c>
      <c r="X203" s="20">
        <v>1264.934</v>
      </c>
      <c r="Y203" s="17">
        <f>VLOOKUP(F203,'[1]Freight Rate Card Aug-18'!$A$9:$M$117,11,FALSE)</f>
        <v>1.8500000000000003</v>
      </c>
    </row>
    <row r="204" spans="1:25" hidden="1" x14ac:dyDescent="0.25">
      <c r="A204" s="17" t="s">
        <v>22</v>
      </c>
      <c r="B204" s="17" t="s">
        <v>96</v>
      </c>
      <c r="C204" s="17">
        <v>8803413651</v>
      </c>
      <c r="D204" s="17">
        <v>8907442016</v>
      </c>
      <c r="E204" s="17">
        <v>3521101884</v>
      </c>
      <c r="F204" s="17">
        <v>13226</v>
      </c>
      <c r="G204" s="17" t="s">
        <v>97</v>
      </c>
      <c r="H204" s="17" t="s">
        <v>28</v>
      </c>
      <c r="I204" s="17">
        <v>0</v>
      </c>
      <c r="J204" s="17">
        <v>0</v>
      </c>
      <c r="K204" s="17" t="s">
        <v>43</v>
      </c>
      <c r="L204" s="17"/>
      <c r="M204" s="17" t="s">
        <v>253</v>
      </c>
      <c r="N204" s="17">
        <v>0</v>
      </c>
      <c r="O204" s="17">
        <v>0</v>
      </c>
      <c r="P204" s="17">
        <v>0</v>
      </c>
      <c r="Q204" s="17" t="s">
        <v>150</v>
      </c>
      <c r="R204" s="17">
        <v>2.5</v>
      </c>
      <c r="S204" s="17">
        <v>347</v>
      </c>
      <c r="T204" s="18" t="s">
        <v>98</v>
      </c>
      <c r="U204" s="18" t="s">
        <v>98</v>
      </c>
      <c r="V204" s="17">
        <v>0</v>
      </c>
      <c r="W204" s="17">
        <v>23</v>
      </c>
      <c r="X204" s="20">
        <v>423.2</v>
      </c>
      <c r="Y204" s="17">
        <f>VLOOKUP(F204,'[1]Freight Rate Card Aug-18'!$A$9:$M$117,11,FALSE)</f>
        <v>1.8500000000000003</v>
      </c>
    </row>
    <row r="205" spans="1:25" hidden="1" x14ac:dyDescent="0.25">
      <c r="A205" s="17" t="s">
        <v>22</v>
      </c>
      <c r="B205" s="17" t="s">
        <v>96</v>
      </c>
      <c r="C205" s="17">
        <v>8803417692</v>
      </c>
      <c r="D205" s="17">
        <v>8907435538</v>
      </c>
      <c r="E205" s="17">
        <v>3521101879</v>
      </c>
      <c r="F205" s="17">
        <v>13317</v>
      </c>
      <c r="G205" s="17" t="s">
        <v>80</v>
      </c>
      <c r="H205" s="17" t="s">
        <v>28</v>
      </c>
      <c r="I205" s="17">
        <v>26</v>
      </c>
      <c r="J205" s="17">
        <v>0</v>
      </c>
      <c r="K205" s="17" t="s">
        <v>46</v>
      </c>
      <c r="L205" s="17"/>
      <c r="M205" s="17" t="s">
        <v>253</v>
      </c>
      <c r="N205" s="17">
        <v>0</v>
      </c>
      <c r="O205" s="17">
        <v>0</v>
      </c>
      <c r="P205" s="17">
        <v>0</v>
      </c>
      <c r="Q205" s="17" t="s">
        <v>149</v>
      </c>
      <c r="R205" s="17">
        <v>2.5</v>
      </c>
      <c r="S205" s="17">
        <v>346</v>
      </c>
      <c r="T205" s="18" t="s">
        <v>101</v>
      </c>
      <c r="U205" s="18" t="s">
        <v>101</v>
      </c>
      <c r="V205" s="17">
        <v>0</v>
      </c>
      <c r="W205" s="17">
        <v>29</v>
      </c>
      <c r="X205" s="20">
        <v>565.98</v>
      </c>
      <c r="Y205" s="17">
        <f>VLOOKUP(F205,'[1]Freight Rate Card Aug-18'!$A$9:$M$117,11,FALSE)</f>
        <v>1.85</v>
      </c>
    </row>
    <row r="206" spans="1:25" hidden="1" x14ac:dyDescent="0.25">
      <c r="A206" s="17" t="s">
        <v>22</v>
      </c>
      <c r="B206" s="17" t="s">
        <v>96</v>
      </c>
      <c r="C206" s="17">
        <v>8803417693</v>
      </c>
      <c r="D206" s="17">
        <v>8907435534</v>
      </c>
      <c r="E206" s="17">
        <v>3521101880</v>
      </c>
      <c r="F206" s="17">
        <v>13317</v>
      </c>
      <c r="G206" s="17" t="s">
        <v>80</v>
      </c>
      <c r="H206" s="17" t="s">
        <v>28</v>
      </c>
      <c r="I206" s="17">
        <v>13</v>
      </c>
      <c r="J206" s="17">
        <v>0</v>
      </c>
      <c r="K206" s="17" t="s">
        <v>46</v>
      </c>
      <c r="L206" s="17"/>
      <c r="M206" s="17" t="s">
        <v>253</v>
      </c>
      <c r="N206" s="17">
        <v>0</v>
      </c>
      <c r="O206" s="17">
        <v>0</v>
      </c>
      <c r="P206" s="17">
        <v>0</v>
      </c>
      <c r="Q206" s="17" t="s">
        <v>149</v>
      </c>
      <c r="R206" s="17">
        <v>2.5</v>
      </c>
      <c r="S206" s="17">
        <v>346</v>
      </c>
      <c r="T206" s="18" t="s">
        <v>101</v>
      </c>
      <c r="U206" s="18" t="s">
        <v>101</v>
      </c>
      <c r="V206" s="17">
        <v>0</v>
      </c>
      <c r="W206" s="17">
        <v>13</v>
      </c>
      <c r="X206" s="20">
        <v>152.65999999999997</v>
      </c>
      <c r="Y206" s="17">
        <f>VLOOKUP(F206,'[1]Freight Rate Card Aug-18'!$A$9:$M$117,11,FALSE)</f>
        <v>1.85</v>
      </c>
    </row>
    <row r="207" spans="1:25" hidden="1" x14ac:dyDescent="0.25">
      <c r="A207" s="17" t="s">
        <v>22</v>
      </c>
      <c r="B207" s="17" t="s">
        <v>96</v>
      </c>
      <c r="C207" s="17">
        <v>8803417694</v>
      </c>
      <c r="D207" s="17">
        <v>8907435535</v>
      </c>
      <c r="E207" s="17">
        <v>3521101881</v>
      </c>
      <c r="F207" s="17">
        <v>13317</v>
      </c>
      <c r="G207" s="17" t="s">
        <v>80</v>
      </c>
      <c r="H207" s="17" t="s">
        <v>28</v>
      </c>
      <c r="I207" s="17">
        <v>4</v>
      </c>
      <c r="J207" s="17">
        <v>0</v>
      </c>
      <c r="K207" s="17" t="s">
        <v>46</v>
      </c>
      <c r="L207" s="17"/>
      <c r="M207" s="17" t="s">
        <v>253</v>
      </c>
      <c r="N207" s="17">
        <v>0</v>
      </c>
      <c r="O207" s="17">
        <v>0</v>
      </c>
      <c r="P207" s="17">
        <v>0</v>
      </c>
      <c r="Q207" s="17" t="s">
        <v>149</v>
      </c>
      <c r="R207" s="17">
        <v>2.5</v>
      </c>
      <c r="S207" s="17">
        <v>346</v>
      </c>
      <c r="T207" s="18" t="s">
        <v>101</v>
      </c>
      <c r="U207" s="18" t="s">
        <v>101</v>
      </c>
      <c r="V207" s="17">
        <v>0</v>
      </c>
      <c r="W207" s="17">
        <v>4</v>
      </c>
      <c r="X207" s="20">
        <v>71.097999999999999</v>
      </c>
      <c r="Y207" s="17">
        <f>VLOOKUP(F207,'[1]Freight Rate Card Aug-18'!$A$9:$M$117,11,FALSE)</f>
        <v>1.85</v>
      </c>
    </row>
    <row r="208" spans="1:25" x14ac:dyDescent="0.25">
      <c r="A208" s="17" t="s">
        <v>22</v>
      </c>
      <c r="B208" s="17" t="s">
        <v>96</v>
      </c>
      <c r="C208" s="17">
        <v>8803418852</v>
      </c>
      <c r="D208" s="17">
        <v>8907441203</v>
      </c>
      <c r="E208" s="17">
        <v>3521101882</v>
      </c>
      <c r="F208" s="17">
        <v>7608</v>
      </c>
      <c r="G208" s="17" t="s">
        <v>67</v>
      </c>
      <c r="H208" s="17" t="s">
        <v>28</v>
      </c>
      <c r="I208" s="17">
        <v>74</v>
      </c>
      <c r="J208" s="17">
        <v>0</v>
      </c>
      <c r="K208" s="17" t="s">
        <v>68</v>
      </c>
      <c r="L208" s="17"/>
      <c r="M208" s="17" t="s">
        <v>255</v>
      </c>
      <c r="N208" s="17">
        <v>0</v>
      </c>
      <c r="O208" s="17">
        <v>0</v>
      </c>
      <c r="P208" s="17">
        <v>0</v>
      </c>
      <c r="Q208" s="17" t="s">
        <v>117</v>
      </c>
      <c r="R208" s="17">
        <v>2.5</v>
      </c>
      <c r="S208" s="17">
        <v>620</v>
      </c>
      <c r="T208" s="18" t="s">
        <v>101</v>
      </c>
      <c r="U208" s="18" t="s">
        <v>101</v>
      </c>
      <c r="V208" s="17">
        <v>0</v>
      </c>
      <c r="W208" s="17">
        <v>75</v>
      </c>
      <c r="X208" s="20">
        <v>1178.915</v>
      </c>
      <c r="Y208" s="17"/>
    </row>
    <row r="209" spans="1:25" x14ac:dyDescent="0.25">
      <c r="A209" s="17" t="s">
        <v>22</v>
      </c>
      <c r="B209" s="17" t="s">
        <v>96</v>
      </c>
      <c r="C209" s="17">
        <v>8803418852</v>
      </c>
      <c r="D209" s="17">
        <v>8907441203</v>
      </c>
      <c r="E209" s="17">
        <v>3521101883</v>
      </c>
      <c r="F209" s="17">
        <v>7608</v>
      </c>
      <c r="G209" s="17" t="s">
        <v>67</v>
      </c>
      <c r="H209" s="17" t="s">
        <v>28</v>
      </c>
      <c r="I209" s="17">
        <v>2</v>
      </c>
      <c r="J209" s="17">
        <v>0</v>
      </c>
      <c r="K209" s="17" t="s">
        <v>68</v>
      </c>
      <c r="L209" s="17"/>
      <c r="M209" s="17" t="s">
        <v>255</v>
      </c>
      <c r="N209" s="17">
        <v>0</v>
      </c>
      <c r="O209" s="17">
        <v>0</v>
      </c>
      <c r="P209" s="17">
        <v>0</v>
      </c>
      <c r="Q209" s="17" t="s">
        <v>117</v>
      </c>
      <c r="R209" s="17">
        <v>2.5</v>
      </c>
      <c r="S209" s="17">
        <v>620</v>
      </c>
      <c r="T209" s="18" t="s">
        <v>101</v>
      </c>
      <c r="U209" s="18" t="s">
        <v>101</v>
      </c>
      <c r="V209" s="17">
        <v>0</v>
      </c>
      <c r="W209" s="17">
        <v>3</v>
      </c>
      <c r="X209" s="20">
        <v>12.516000000000002</v>
      </c>
      <c r="Y209" s="17"/>
    </row>
    <row r="210" spans="1:25" x14ac:dyDescent="0.25">
      <c r="A210" s="17" t="s">
        <v>22</v>
      </c>
      <c r="B210" s="17" t="s">
        <v>98</v>
      </c>
      <c r="C210" s="17">
        <v>8803419418</v>
      </c>
      <c r="D210" s="17">
        <v>8907444926</v>
      </c>
      <c r="E210" s="17">
        <v>3521101886</v>
      </c>
      <c r="F210" s="17">
        <v>2667</v>
      </c>
      <c r="G210" s="17" t="s">
        <v>74</v>
      </c>
      <c r="H210" s="17" t="s">
        <v>25</v>
      </c>
      <c r="I210" s="17">
        <v>43</v>
      </c>
      <c r="J210" s="17">
        <v>0</v>
      </c>
      <c r="K210" s="17" t="s">
        <v>75</v>
      </c>
      <c r="L210" s="17"/>
      <c r="M210" s="17" t="s">
        <v>255</v>
      </c>
      <c r="N210" s="17">
        <v>0</v>
      </c>
      <c r="O210" s="17">
        <v>0</v>
      </c>
      <c r="P210" s="17">
        <v>0</v>
      </c>
      <c r="Q210" s="17" t="s">
        <v>125</v>
      </c>
      <c r="R210" s="17">
        <v>2.5</v>
      </c>
      <c r="S210" s="17">
        <v>621</v>
      </c>
      <c r="T210" s="18" t="s">
        <v>258</v>
      </c>
      <c r="U210" s="18" t="s">
        <v>258</v>
      </c>
      <c r="V210" s="17">
        <v>0</v>
      </c>
      <c r="W210" s="17">
        <v>70</v>
      </c>
      <c r="X210" s="20">
        <v>1056.6849999999999</v>
      </c>
      <c r="Y210" s="17"/>
    </row>
    <row r="211" spans="1:25" x14ac:dyDescent="0.25">
      <c r="A211" s="17" t="s">
        <v>22</v>
      </c>
      <c r="B211" s="17" t="s">
        <v>98</v>
      </c>
      <c r="C211" s="17">
        <v>8803419418</v>
      </c>
      <c r="D211" s="17">
        <v>8907444926</v>
      </c>
      <c r="E211" s="17">
        <v>3521101887</v>
      </c>
      <c r="F211" s="17">
        <v>2667</v>
      </c>
      <c r="G211" s="17" t="s">
        <v>74</v>
      </c>
      <c r="H211" s="17" t="s">
        <v>25</v>
      </c>
      <c r="I211" s="17">
        <v>1</v>
      </c>
      <c r="J211" s="17">
        <v>0</v>
      </c>
      <c r="K211" s="17" t="s">
        <v>75</v>
      </c>
      <c r="L211" s="17"/>
      <c r="M211" s="17" t="s">
        <v>255</v>
      </c>
      <c r="N211" s="17">
        <v>0</v>
      </c>
      <c r="O211" s="17">
        <v>0</v>
      </c>
      <c r="P211" s="17">
        <v>0</v>
      </c>
      <c r="Q211" s="17" t="s">
        <v>125</v>
      </c>
      <c r="R211" s="17">
        <v>2.5</v>
      </c>
      <c r="S211" s="17">
        <v>621</v>
      </c>
      <c r="T211" s="18" t="s">
        <v>258</v>
      </c>
      <c r="U211" s="18" t="s">
        <v>258</v>
      </c>
      <c r="V211" s="17">
        <v>0</v>
      </c>
      <c r="W211" s="17">
        <v>1</v>
      </c>
      <c r="X211" s="20">
        <v>5.65</v>
      </c>
      <c r="Y211" s="17"/>
    </row>
    <row r="212" spans="1:25" hidden="1" x14ac:dyDescent="0.25">
      <c r="A212" s="17" t="s">
        <v>22</v>
      </c>
      <c r="B212" s="17" t="s">
        <v>98</v>
      </c>
      <c r="C212" s="17">
        <v>8803419656</v>
      </c>
      <c r="D212" s="17">
        <v>8907446388</v>
      </c>
      <c r="E212" s="17">
        <v>3521101890</v>
      </c>
      <c r="F212" s="17">
        <v>10832</v>
      </c>
      <c r="G212" s="17" t="s">
        <v>50</v>
      </c>
      <c r="H212" s="17" t="s">
        <v>28</v>
      </c>
      <c r="I212" s="17">
        <v>36</v>
      </c>
      <c r="J212" s="17">
        <v>0</v>
      </c>
      <c r="K212" s="17" t="s">
        <v>46</v>
      </c>
      <c r="L212" s="17"/>
      <c r="M212" s="17" t="s">
        <v>253</v>
      </c>
      <c r="N212" s="17">
        <v>0</v>
      </c>
      <c r="O212" s="17">
        <v>0</v>
      </c>
      <c r="P212" s="17">
        <v>0</v>
      </c>
      <c r="Q212" s="17" t="s">
        <v>151</v>
      </c>
      <c r="R212" s="17">
        <v>2.5</v>
      </c>
      <c r="S212" s="17">
        <v>349</v>
      </c>
      <c r="T212" s="18" t="s">
        <v>99</v>
      </c>
      <c r="U212" s="18" t="s">
        <v>99</v>
      </c>
      <c r="V212" s="17">
        <v>0</v>
      </c>
      <c r="W212" s="17">
        <v>40</v>
      </c>
      <c r="X212" s="20">
        <v>566.17499999999995</v>
      </c>
      <c r="Y212" s="17">
        <f>VLOOKUP(F212,'[1]Freight Rate Card Aug-18'!$A$9:$M$117,11,FALSE)</f>
        <v>1.3800000000000001</v>
      </c>
    </row>
    <row r="213" spans="1:25" hidden="1" x14ac:dyDescent="0.25">
      <c r="A213" s="17" t="s">
        <v>22</v>
      </c>
      <c r="B213" s="17" t="s">
        <v>99</v>
      </c>
      <c r="C213" s="17">
        <v>8803416946</v>
      </c>
      <c r="D213" s="17">
        <v>8907432495</v>
      </c>
      <c r="E213" s="17">
        <v>3521101898</v>
      </c>
      <c r="F213" s="17">
        <v>9646</v>
      </c>
      <c r="G213" s="17" t="s">
        <v>52</v>
      </c>
      <c r="H213" s="17" t="s">
        <v>53</v>
      </c>
      <c r="I213" s="17">
        <v>21</v>
      </c>
      <c r="J213" s="17">
        <v>0</v>
      </c>
      <c r="K213" s="17" t="s">
        <v>46</v>
      </c>
      <c r="L213" s="17"/>
      <c r="M213" s="17" t="s">
        <v>253</v>
      </c>
      <c r="N213" s="17">
        <v>0</v>
      </c>
      <c r="O213" s="17">
        <v>0</v>
      </c>
      <c r="P213" s="17">
        <v>0</v>
      </c>
      <c r="Q213" s="17" t="s">
        <v>147</v>
      </c>
      <c r="R213" s="17">
        <v>15</v>
      </c>
      <c r="S213" s="17">
        <v>350</v>
      </c>
      <c r="T213" s="18" t="s">
        <v>101</v>
      </c>
      <c r="U213" s="18" t="s">
        <v>101</v>
      </c>
      <c r="V213" s="17">
        <v>0</v>
      </c>
      <c r="W213" s="17">
        <v>26</v>
      </c>
      <c r="X213" s="20">
        <v>399.52</v>
      </c>
      <c r="Y213" s="17">
        <f>VLOOKUP(F213,'[1]Freight Rate Card Aug-18'!$A$9:$M$117,11,FALSE)</f>
        <v>1.4300000000000002</v>
      </c>
    </row>
    <row r="214" spans="1:25" hidden="1" x14ac:dyDescent="0.25">
      <c r="A214" s="17" t="s">
        <v>22</v>
      </c>
      <c r="B214" s="17" t="s">
        <v>99</v>
      </c>
      <c r="C214" s="17">
        <v>8803417281</v>
      </c>
      <c r="D214" s="17">
        <v>8907433506</v>
      </c>
      <c r="E214" s="17">
        <v>3521101899</v>
      </c>
      <c r="F214" s="17">
        <v>9646</v>
      </c>
      <c r="G214" s="17" t="s">
        <v>52</v>
      </c>
      <c r="H214" s="17" t="s">
        <v>53</v>
      </c>
      <c r="I214" s="17">
        <v>324</v>
      </c>
      <c r="J214" s="17">
        <v>0</v>
      </c>
      <c r="K214" s="17" t="s">
        <v>46</v>
      </c>
      <c r="L214" s="17"/>
      <c r="M214" s="17" t="s">
        <v>253</v>
      </c>
      <c r="N214" s="17">
        <v>0</v>
      </c>
      <c r="O214" s="17">
        <v>0</v>
      </c>
      <c r="P214" s="17">
        <v>0</v>
      </c>
      <c r="Q214" s="17" t="s">
        <v>147</v>
      </c>
      <c r="R214" s="17">
        <v>15</v>
      </c>
      <c r="S214" s="17">
        <v>350</v>
      </c>
      <c r="T214" s="18" t="s">
        <v>101</v>
      </c>
      <c r="U214" s="18" t="s">
        <v>101</v>
      </c>
      <c r="V214" s="17">
        <v>0</v>
      </c>
      <c r="W214" s="17">
        <v>338</v>
      </c>
      <c r="X214" s="20">
        <v>5293.2629999999999</v>
      </c>
      <c r="Y214" s="17">
        <f>VLOOKUP(F214,'[1]Freight Rate Card Aug-18'!$A$9:$M$117,11,FALSE)</f>
        <v>1.4300000000000002</v>
      </c>
    </row>
    <row r="215" spans="1:25" hidden="1" x14ac:dyDescent="0.25">
      <c r="A215" s="17" t="s">
        <v>22</v>
      </c>
      <c r="B215" s="17" t="s">
        <v>99</v>
      </c>
      <c r="C215" s="17">
        <v>8803417282</v>
      </c>
      <c r="D215" s="17">
        <v>8907433520</v>
      </c>
      <c r="E215" s="17">
        <v>3521101897</v>
      </c>
      <c r="F215" s="17">
        <v>9646</v>
      </c>
      <c r="G215" s="17" t="s">
        <v>52</v>
      </c>
      <c r="H215" s="17" t="s">
        <v>53</v>
      </c>
      <c r="I215" s="17">
        <v>30</v>
      </c>
      <c r="J215" s="17">
        <v>0</v>
      </c>
      <c r="K215" s="17" t="s">
        <v>46</v>
      </c>
      <c r="L215" s="17"/>
      <c r="M215" s="17" t="s">
        <v>253</v>
      </c>
      <c r="N215" s="17">
        <v>0</v>
      </c>
      <c r="O215" s="17">
        <v>0</v>
      </c>
      <c r="P215" s="17">
        <v>0</v>
      </c>
      <c r="Q215" s="17" t="s">
        <v>147</v>
      </c>
      <c r="R215" s="17">
        <v>15</v>
      </c>
      <c r="S215" s="17">
        <v>350</v>
      </c>
      <c r="T215" s="18" t="s">
        <v>101</v>
      </c>
      <c r="U215" s="18" t="s">
        <v>101</v>
      </c>
      <c r="V215" s="17">
        <v>0</v>
      </c>
      <c r="W215" s="17">
        <v>30</v>
      </c>
      <c r="X215" s="20">
        <v>234.94</v>
      </c>
      <c r="Y215" s="17">
        <f>VLOOKUP(F215,'[1]Freight Rate Card Aug-18'!$A$9:$M$117,11,FALSE)</f>
        <v>1.4300000000000002</v>
      </c>
    </row>
    <row r="216" spans="1:25" x14ac:dyDescent="0.25">
      <c r="A216" s="17" t="s">
        <v>22</v>
      </c>
      <c r="B216" s="17" t="s">
        <v>99</v>
      </c>
      <c r="C216" s="17">
        <v>8803418051</v>
      </c>
      <c r="D216" s="17">
        <v>8907437867</v>
      </c>
      <c r="E216" s="17">
        <v>3521101900</v>
      </c>
      <c r="F216" s="17">
        <v>58</v>
      </c>
      <c r="G216" s="17" t="s">
        <v>38</v>
      </c>
      <c r="H216" s="17" t="s">
        <v>28</v>
      </c>
      <c r="I216" s="17">
        <v>9</v>
      </c>
      <c r="J216" s="17">
        <v>0</v>
      </c>
      <c r="K216" s="17" t="s">
        <v>39</v>
      </c>
      <c r="L216" s="17"/>
      <c r="M216" s="17" t="s">
        <v>255</v>
      </c>
      <c r="N216" s="17">
        <v>0</v>
      </c>
      <c r="O216" s="17">
        <v>0</v>
      </c>
      <c r="P216" s="17">
        <v>0</v>
      </c>
      <c r="Q216" s="17" t="s">
        <v>189</v>
      </c>
      <c r="R216" s="17">
        <v>2.5</v>
      </c>
      <c r="S216" s="17">
        <v>622</v>
      </c>
      <c r="T216" s="18" t="s">
        <v>114</v>
      </c>
      <c r="U216" s="18" t="s">
        <v>114</v>
      </c>
      <c r="V216" s="17">
        <v>0</v>
      </c>
      <c r="W216" s="17">
        <v>9</v>
      </c>
      <c r="X216" s="20">
        <v>157.14500000000001</v>
      </c>
      <c r="Y216" s="17"/>
    </row>
    <row r="217" spans="1:25" hidden="1" x14ac:dyDescent="0.25">
      <c r="A217" s="17" t="s">
        <v>22</v>
      </c>
      <c r="B217" s="17" t="s">
        <v>99</v>
      </c>
      <c r="C217" s="17">
        <v>8803418123</v>
      </c>
      <c r="D217" s="17">
        <v>8907438061</v>
      </c>
      <c r="E217" s="17">
        <v>3521101923</v>
      </c>
      <c r="F217" s="17">
        <v>13251</v>
      </c>
      <c r="G217" s="17" t="s">
        <v>100</v>
      </c>
      <c r="H217" s="17" t="s">
        <v>28</v>
      </c>
      <c r="I217" s="17">
        <v>32</v>
      </c>
      <c r="J217" s="17">
        <v>0</v>
      </c>
      <c r="K217" s="17" t="s">
        <v>43</v>
      </c>
      <c r="L217" s="17"/>
      <c r="M217" s="17" t="s">
        <v>253</v>
      </c>
      <c r="N217" s="17">
        <v>0</v>
      </c>
      <c r="O217" s="17">
        <v>0</v>
      </c>
      <c r="P217" s="17">
        <v>0</v>
      </c>
      <c r="Q217" s="17" t="s">
        <v>152</v>
      </c>
      <c r="R217" s="17">
        <v>2.5</v>
      </c>
      <c r="S217" s="17">
        <v>351</v>
      </c>
      <c r="T217" s="18" t="s">
        <v>101</v>
      </c>
      <c r="U217" s="18" t="s">
        <v>101</v>
      </c>
      <c r="V217" s="17">
        <v>0</v>
      </c>
      <c r="W217" s="17">
        <v>32</v>
      </c>
      <c r="X217" s="20">
        <v>577.73699999999997</v>
      </c>
      <c r="Y217" s="17">
        <f>VLOOKUP(F217,'[1]Freight Rate Card Aug-18'!$A$9:$M$117,11,FALSE)</f>
        <v>1.85</v>
      </c>
    </row>
    <row r="218" spans="1:25" x14ac:dyDescent="0.25">
      <c r="A218" s="17" t="s">
        <v>22</v>
      </c>
      <c r="B218" s="17" t="s">
        <v>99</v>
      </c>
      <c r="C218" s="17">
        <v>8803420405</v>
      </c>
      <c r="D218" s="17">
        <v>8907449218</v>
      </c>
      <c r="E218" s="17">
        <v>3521101891</v>
      </c>
      <c r="F218" s="17">
        <v>58</v>
      </c>
      <c r="G218" s="17" t="s">
        <v>38</v>
      </c>
      <c r="H218" s="17" t="s">
        <v>28</v>
      </c>
      <c r="I218" s="17">
        <v>55</v>
      </c>
      <c r="J218" s="17">
        <v>0</v>
      </c>
      <c r="K218" s="17" t="s">
        <v>39</v>
      </c>
      <c r="L218" s="17"/>
      <c r="M218" s="17" t="s">
        <v>255</v>
      </c>
      <c r="N218" s="17">
        <v>0</v>
      </c>
      <c r="O218" s="17">
        <v>0</v>
      </c>
      <c r="P218" s="17">
        <v>0</v>
      </c>
      <c r="Q218" s="17" t="s">
        <v>189</v>
      </c>
      <c r="R218" s="17">
        <v>2.5</v>
      </c>
      <c r="S218" s="17">
        <v>622</v>
      </c>
      <c r="T218" s="18" t="s">
        <v>258</v>
      </c>
      <c r="U218" s="18" t="s">
        <v>258</v>
      </c>
      <c r="V218" s="17">
        <v>0</v>
      </c>
      <c r="W218" s="17">
        <v>55</v>
      </c>
      <c r="X218" s="20">
        <v>871.52099999999996</v>
      </c>
      <c r="Y218" s="17"/>
    </row>
    <row r="219" spans="1:25" x14ac:dyDescent="0.25">
      <c r="A219" s="17" t="s">
        <v>22</v>
      </c>
      <c r="B219" s="17" t="s">
        <v>99</v>
      </c>
      <c r="C219" s="17">
        <v>8803420405</v>
      </c>
      <c r="D219" s="17">
        <v>8907449218</v>
      </c>
      <c r="E219" s="17">
        <v>3521101892</v>
      </c>
      <c r="F219" s="17">
        <v>58</v>
      </c>
      <c r="G219" s="17" t="s">
        <v>38</v>
      </c>
      <c r="H219" s="17" t="s">
        <v>28</v>
      </c>
      <c r="I219" s="17">
        <v>4</v>
      </c>
      <c r="J219" s="17">
        <v>0</v>
      </c>
      <c r="K219" s="17" t="s">
        <v>39</v>
      </c>
      <c r="L219" s="17"/>
      <c r="M219" s="17" t="s">
        <v>255</v>
      </c>
      <c r="N219" s="17">
        <v>0</v>
      </c>
      <c r="O219" s="17">
        <v>0</v>
      </c>
      <c r="P219" s="17">
        <v>0</v>
      </c>
      <c r="Q219" s="17" t="s">
        <v>189</v>
      </c>
      <c r="R219" s="17">
        <v>2.5</v>
      </c>
      <c r="S219" s="17">
        <v>622</v>
      </c>
      <c r="T219" s="18" t="s">
        <v>258</v>
      </c>
      <c r="U219" s="18" t="s">
        <v>258</v>
      </c>
      <c r="V219" s="17">
        <v>0</v>
      </c>
      <c r="W219" s="17">
        <v>4</v>
      </c>
      <c r="X219" s="20">
        <v>20.992000000000001</v>
      </c>
      <c r="Y219" s="17"/>
    </row>
    <row r="220" spans="1:25" hidden="1" x14ac:dyDescent="0.25">
      <c r="A220" s="17" t="s">
        <v>22</v>
      </c>
      <c r="B220" s="17" t="s">
        <v>99</v>
      </c>
      <c r="C220" s="17">
        <v>8803420417</v>
      </c>
      <c r="D220" s="17">
        <v>8907449232</v>
      </c>
      <c r="E220" s="17">
        <v>3521101894</v>
      </c>
      <c r="F220" s="17">
        <v>6480</v>
      </c>
      <c r="G220" s="17" t="s">
        <v>45</v>
      </c>
      <c r="H220" s="17" t="s">
        <v>28</v>
      </c>
      <c r="I220" s="17">
        <v>94</v>
      </c>
      <c r="J220" s="17">
        <v>0</v>
      </c>
      <c r="K220" s="17" t="s">
        <v>46</v>
      </c>
      <c r="L220" s="17"/>
      <c r="M220" s="17" t="s">
        <v>253</v>
      </c>
      <c r="N220" s="17">
        <v>0</v>
      </c>
      <c r="O220" s="17">
        <v>0</v>
      </c>
      <c r="P220" s="17">
        <v>0</v>
      </c>
      <c r="Q220" s="17" t="s">
        <v>142</v>
      </c>
      <c r="R220" s="17">
        <v>2.5</v>
      </c>
      <c r="S220" s="17">
        <v>354</v>
      </c>
      <c r="T220" s="18" t="s">
        <v>258</v>
      </c>
      <c r="U220" s="18" t="s">
        <v>258</v>
      </c>
      <c r="V220" s="17">
        <v>0</v>
      </c>
      <c r="W220" s="17">
        <v>105</v>
      </c>
      <c r="X220" s="20">
        <v>1510.2929999999999</v>
      </c>
      <c r="Y220" s="17">
        <f>VLOOKUP(F220,'[1]Freight Rate Card Aug-18'!$A$9:$M$117,11,FALSE)</f>
        <v>1.3800000000000001</v>
      </c>
    </row>
    <row r="221" spans="1:25" hidden="1" x14ac:dyDescent="0.25">
      <c r="A221" s="17" t="s">
        <v>22</v>
      </c>
      <c r="B221" s="17" t="s">
        <v>99</v>
      </c>
      <c r="C221" s="17">
        <v>8803420417</v>
      </c>
      <c r="D221" s="17">
        <v>8907449232</v>
      </c>
      <c r="E221" s="17">
        <v>3521101895</v>
      </c>
      <c r="F221" s="17">
        <v>6480</v>
      </c>
      <c r="G221" s="17" t="s">
        <v>45</v>
      </c>
      <c r="H221" s="17" t="s">
        <v>28</v>
      </c>
      <c r="I221" s="17">
        <v>6</v>
      </c>
      <c r="J221" s="17">
        <v>0</v>
      </c>
      <c r="K221" s="17" t="s">
        <v>46</v>
      </c>
      <c r="L221" s="17"/>
      <c r="M221" s="17" t="s">
        <v>253</v>
      </c>
      <c r="N221" s="17">
        <v>0</v>
      </c>
      <c r="O221" s="17">
        <v>0</v>
      </c>
      <c r="P221" s="17">
        <v>0</v>
      </c>
      <c r="Q221" s="17" t="s">
        <v>142</v>
      </c>
      <c r="R221" s="17">
        <v>2.5</v>
      </c>
      <c r="S221" s="17">
        <v>354</v>
      </c>
      <c r="T221" s="18" t="s">
        <v>258</v>
      </c>
      <c r="U221" s="18" t="s">
        <v>258</v>
      </c>
      <c r="V221" s="17">
        <v>0</v>
      </c>
      <c r="W221" s="17">
        <v>6</v>
      </c>
      <c r="X221" s="20">
        <v>29.748000000000001</v>
      </c>
      <c r="Y221" s="17">
        <f>VLOOKUP(F221,'[1]Freight Rate Card Aug-18'!$A$9:$M$117,11,FALSE)</f>
        <v>1.3800000000000001</v>
      </c>
    </row>
    <row r="222" spans="1:25" x14ac:dyDescent="0.25">
      <c r="A222" s="17" t="s">
        <v>22</v>
      </c>
      <c r="B222" s="17" t="s">
        <v>99</v>
      </c>
      <c r="C222" s="17">
        <v>8803420439</v>
      </c>
      <c r="D222" s="17">
        <v>8907449261</v>
      </c>
      <c r="E222" s="17">
        <v>3521101893</v>
      </c>
      <c r="F222" s="17">
        <v>9933</v>
      </c>
      <c r="G222" s="17" t="s">
        <v>59</v>
      </c>
      <c r="H222" s="17" t="s">
        <v>25</v>
      </c>
      <c r="I222" s="17">
        <v>37</v>
      </c>
      <c r="J222" s="17">
        <v>0</v>
      </c>
      <c r="K222" s="17" t="s">
        <v>60</v>
      </c>
      <c r="L222" s="17"/>
      <c r="M222" s="17" t="s">
        <v>255</v>
      </c>
      <c r="N222" s="17">
        <v>0</v>
      </c>
      <c r="O222" s="17">
        <v>0</v>
      </c>
      <c r="P222" s="17">
        <v>0</v>
      </c>
      <c r="Q222" s="17" t="s">
        <v>181</v>
      </c>
      <c r="R222" s="17">
        <v>2.5</v>
      </c>
      <c r="S222" s="17">
        <v>623</v>
      </c>
      <c r="T222" s="18" t="s">
        <v>102</v>
      </c>
      <c r="U222" s="18" t="s">
        <v>102</v>
      </c>
      <c r="V222" s="17">
        <v>0</v>
      </c>
      <c r="W222" s="17">
        <v>38</v>
      </c>
      <c r="X222" s="20">
        <v>600.37100000000009</v>
      </c>
      <c r="Y222" s="17"/>
    </row>
    <row r="223" spans="1:25" x14ac:dyDescent="0.25">
      <c r="A223" s="17" t="s">
        <v>22</v>
      </c>
      <c r="B223" s="17" t="s">
        <v>99</v>
      </c>
      <c r="C223" s="17">
        <v>8803420455</v>
      </c>
      <c r="D223" s="17">
        <v>8907449283</v>
      </c>
      <c r="E223" s="17">
        <v>3521101896</v>
      </c>
      <c r="F223" s="17">
        <v>13169</v>
      </c>
      <c r="G223" s="17" t="s">
        <v>61</v>
      </c>
      <c r="H223" s="17" t="s">
        <v>28</v>
      </c>
      <c r="I223" s="17">
        <v>98</v>
      </c>
      <c r="J223" s="17">
        <v>0</v>
      </c>
      <c r="K223" s="17" t="s">
        <v>62</v>
      </c>
      <c r="L223" s="17"/>
      <c r="M223" s="17" t="s">
        <v>255</v>
      </c>
      <c r="N223" s="17">
        <v>0</v>
      </c>
      <c r="O223" s="17">
        <v>0</v>
      </c>
      <c r="P223" s="17">
        <v>0</v>
      </c>
      <c r="Q223" s="17" t="s">
        <v>182</v>
      </c>
      <c r="R223" s="17">
        <v>2.5</v>
      </c>
      <c r="S223" s="17">
        <v>624</v>
      </c>
      <c r="T223" s="18" t="s">
        <v>103</v>
      </c>
      <c r="U223" s="18" t="s">
        <v>103</v>
      </c>
      <c r="V223" s="17">
        <v>0</v>
      </c>
      <c r="W223" s="17">
        <v>100</v>
      </c>
      <c r="X223" s="20">
        <v>1335.5789999999997</v>
      </c>
      <c r="Y223" s="17"/>
    </row>
    <row r="224" spans="1:25" hidden="1" x14ac:dyDescent="0.25">
      <c r="A224" s="17" t="s">
        <v>22</v>
      </c>
      <c r="B224" s="17" t="s">
        <v>99</v>
      </c>
      <c r="C224" s="17">
        <v>8803420777</v>
      </c>
      <c r="D224" s="17">
        <v>8907452225</v>
      </c>
      <c r="E224" s="17">
        <v>3521101901</v>
      </c>
      <c r="F224" s="17">
        <v>13124</v>
      </c>
      <c r="G224" s="17" t="s">
        <v>42</v>
      </c>
      <c r="H224" s="17" t="s">
        <v>28</v>
      </c>
      <c r="I224" s="17">
        <v>87</v>
      </c>
      <c r="J224" s="17">
        <v>0</v>
      </c>
      <c r="K224" s="17" t="s">
        <v>43</v>
      </c>
      <c r="L224" s="17"/>
      <c r="M224" s="17" t="s">
        <v>253</v>
      </c>
      <c r="N224" s="17">
        <v>0</v>
      </c>
      <c r="O224" s="17">
        <v>0</v>
      </c>
      <c r="P224" s="17">
        <v>0</v>
      </c>
      <c r="Q224" s="17" t="s">
        <v>120</v>
      </c>
      <c r="R224" s="17">
        <v>2.5</v>
      </c>
      <c r="S224" s="17">
        <v>352</v>
      </c>
      <c r="T224" s="18" t="s">
        <v>101</v>
      </c>
      <c r="U224" s="18" t="s">
        <v>101</v>
      </c>
      <c r="V224" s="17">
        <v>0</v>
      </c>
      <c r="W224" s="17">
        <v>90</v>
      </c>
      <c r="X224" s="20">
        <v>1356.5580000000002</v>
      </c>
      <c r="Y224" s="17">
        <f>VLOOKUP(F224,'[1]Freight Rate Card Aug-18'!$A$9:$M$117,11,FALSE)</f>
        <v>1.38</v>
      </c>
    </row>
    <row r="225" spans="1:25" x14ac:dyDescent="0.25">
      <c r="A225" s="17" t="s">
        <v>22</v>
      </c>
      <c r="B225" s="17" t="s">
        <v>99</v>
      </c>
      <c r="C225" s="17">
        <v>8803420890</v>
      </c>
      <c r="D225" s="17">
        <v>8907452858</v>
      </c>
      <c r="E225" s="17">
        <v>3521101903</v>
      </c>
      <c r="F225" s="17">
        <v>10556</v>
      </c>
      <c r="G225" s="17" t="s">
        <v>87</v>
      </c>
      <c r="H225" s="17" t="s">
        <v>28</v>
      </c>
      <c r="I225" s="17">
        <v>80</v>
      </c>
      <c r="J225" s="17">
        <v>0</v>
      </c>
      <c r="K225" s="17" t="s">
        <v>88</v>
      </c>
      <c r="L225" s="17"/>
      <c r="M225" s="17" t="s">
        <v>255</v>
      </c>
      <c r="N225" s="17">
        <v>0</v>
      </c>
      <c r="O225" s="17">
        <v>0</v>
      </c>
      <c r="P225" s="17">
        <v>0</v>
      </c>
      <c r="Q225" s="17" t="s">
        <v>190</v>
      </c>
      <c r="R225" s="17">
        <v>2.5</v>
      </c>
      <c r="S225" s="17">
        <v>627</v>
      </c>
      <c r="T225" s="18" t="s">
        <v>102</v>
      </c>
      <c r="U225" s="18" t="s">
        <v>102</v>
      </c>
      <c r="V225" s="17">
        <v>0</v>
      </c>
      <c r="W225" s="17">
        <v>80</v>
      </c>
      <c r="X225" s="20">
        <v>1028.1599999999999</v>
      </c>
      <c r="Y225" s="17">
        <f>VLOOKUP(F225,'[1]Freight Rate Card Aug-18'!$A$9:$M$117,11,FALSE)</f>
        <v>2.6499999999999995</v>
      </c>
    </row>
    <row r="226" spans="1:25" x14ac:dyDescent="0.25">
      <c r="A226" s="17" t="s">
        <v>22</v>
      </c>
      <c r="B226" s="17" t="s">
        <v>99</v>
      </c>
      <c r="C226" s="17">
        <v>8803420906</v>
      </c>
      <c r="D226" s="17">
        <v>8907452848</v>
      </c>
      <c r="E226" s="17">
        <v>3521101902</v>
      </c>
      <c r="F226" s="17">
        <v>3891</v>
      </c>
      <c r="G226" s="17" t="s">
        <v>76</v>
      </c>
      <c r="H226" s="17" t="s">
        <v>28</v>
      </c>
      <c r="I226" s="17">
        <v>27</v>
      </c>
      <c r="J226" s="17">
        <v>0</v>
      </c>
      <c r="K226" s="17" t="s">
        <v>77</v>
      </c>
      <c r="L226" s="17"/>
      <c r="M226" s="17" t="s">
        <v>255</v>
      </c>
      <c r="N226" s="17">
        <v>0</v>
      </c>
      <c r="O226" s="17">
        <v>0</v>
      </c>
      <c r="P226" s="17">
        <v>0</v>
      </c>
      <c r="Q226" s="17" t="s">
        <v>185</v>
      </c>
      <c r="R226" s="17">
        <v>2.5</v>
      </c>
      <c r="S226" s="17">
        <v>626</v>
      </c>
      <c r="T226" s="18" t="s">
        <v>102</v>
      </c>
      <c r="U226" s="18" t="s">
        <v>102</v>
      </c>
      <c r="V226" s="17">
        <v>0</v>
      </c>
      <c r="W226" s="17">
        <v>27</v>
      </c>
      <c r="X226" s="20">
        <v>406.86299999999994</v>
      </c>
      <c r="Y226" s="17"/>
    </row>
    <row r="227" spans="1:25" hidden="1" x14ac:dyDescent="0.25">
      <c r="A227" s="17" t="s">
        <v>22</v>
      </c>
      <c r="B227" s="17" t="s">
        <v>101</v>
      </c>
      <c r="C227" s="17">
        <v>8803420707</v>
      </c>
      <c r="D227" s="17">
        <v>8907451868</v>
      </c>
      <c r="E227" s="17">
        <v>3521101957</v>
      </c>
      <c r="F227" s="17">
        <v>4152</v>
      </c>
      <c r="G227" s="17" t="s">
        <v>33</v>
      </c>
      <c r="H227" s="17" t="s">
        <v>34</v>
      </c>
      <c r="I227" s="17">
        <v>98</v>
      </c>
      <c r="J227" s="17">
        <v>0</v>
      </c>
      <c r="K227" s="17" t="s">
        <v>35</v>
      </c>
      <c r="L227" s="17"/>
      <c r="M227" s="17" t="s">
        <v>253</v>
      </c>
      <c r="N227" s="17">
        <v>0</v>
      </c>
      <c r="O227" s="17">
        <v>0</v>
      </c>
      <c r="P227" s="17">
        <v>0</v>
      </c>
      <c r="Q227" s="17" t="s">
        <v>153</v>
      </c>
      <c r="R227" s="17">
        <v>2.5</v>
      </c>
      <c r="S227" s="17">
        <v>353</v>
      </c>
      <c r="T227" s="18" t="s">
        <v>258</v>
      </c>
      <c r="U227" s="18" t="s">
        <v>258</v>
      </c>
      <c r="V227" s="17">
        <v>0</v>
      </c>
      <c r="W227" s="17">
        <v>106</v>
      </c>
      <c r="X227" s="20">
        <v>2054.39</v>
      </c>
      <c r="Y227" s="17">
        <f>VLOOKUP(F227,'[1]Freight Rate Card Aug-18'!$A$9:$M$117,11,FALSE)</f>
        <v>1.7600000000000002</v>
      </c>
    </row>
    <row r="228" spans="1:25" hidden="1" x14ac:dyDescent="0.25">
      <c r="A228" s="17" t="s">
        <v>22</v>
      </c>
      <c r="B228" s="17" t="s">
        <v>101</v>
      </c>
      <c r="C228" s="17">
        <v>8803421495</v>
      </c>
      <c r="D228" s="17">
        <v>8907454483</v>
      </c>
      <c r="E228" s="17">
        <v>3521101955</v>
      </c>
      <c r="F228" s="17">
        <v>4536</v>
      </c>
      <c r="G228" s="17" t="s">
        <v>27</v>
      </c>
      <c r="H228" s="17" t="s">
        <v>28</v>
      </c>
      <c r="I228" s="17">
        <v>75</v>
      </c>
      <c r="J228" s="17">
        <v>0</v>
      </c>
      <c r="K228" s="17" t="s">
        <v>29</v>
      </c>
      <c r="L228" s="17"/>
      <c r="M228" s="17" t="s">
        <v>253</v>
      </c>
      <c r="N228" s="17">
        <v>0</v>
      </c>
      <c r="O228" s="17">
        <v>0</v>
      </c>
      <c r="P228" s="17">
        <v>0</v>
      </c>
      <c r="Q228" s="17" t="s">
        <v>154</v>
      </c>
      <c r="R228" s="17">
        <v>2.5</v>
      </c>
      <c r="S228" s="17">
        <v>357</v>
      </c>
      <c r="T228" s="18" t="s">
        <v>106</v>
      </c>
      <c r="U228" s="18" t="s">
        <v>106</v>
      </c>
      <c r="V228" s="17">
        <v>0</v>
      </c>
      <c r="W228" s="17">
        <v>82</v>
      </c>
      <c r="X228" s="20">
        <v>1425.5140000000001</v>
      </c>
      <c r="Y228" s="17">
        <f>VLOOKUP(F228,'[1]Freight Rate Card Aug-18'!$A$9:$M$117,11,FALSE)</f>
        <v>2.5499999999999998</v>
      </c>
    </row>
    <row r="229" spans="1:25" hidden="1" x14ac:dyDescent="0.25">
      <c r="A229" s="17" t="s">
        <v>22</v>
      </c>
      <c r="B229" s="17" t="s">
        <v>101</v>
      </c>
      <c r="C229" s="17">
        <v>8803421495</v>
      </c>
      <c r="D229" s="17">
        <v>8907454483</v>
      </c>
      <c r="E229" s="17">
        <v>3521101956</v>
      </c>
      <c r="F229" s="17">
        <v>4536</v>
      </c>
      <c r="G229" s="17" t="s">
        <v>27</v>
      </c>
      <c r="H229" s="17" t="s">
        <v>28</v>
      </c>
      <c r="I229" s="17">
        <v>0</v>
      </c>
      <c r="J229" s="17">
        <v>0</v>
      </c>
      <c r="K229" s="17" t="s">
        <v>29</v>
      </c>
      <c r="L229" s="17"/>
      <c r="M229" s="17" t="s">
        <v>253</v>
      </c>
      <c r="N229" s="17">
        <v>0</v>
      </c>
      <c r="O229" s="17">
        <v>0</v>
      </c>
      <c r="P229" s="17">
        <v>0</v>
      </c>
      <c r="Q229" s="17" t="s">
        <v>154</v>
      </c>
      <c r="R229" s="17">
        <v>2.5</v>
      </c>
      <c r="S229" s="17">
        <v>357</v>
      </c>
      <c r="T229" s="18" t="s">
        <v>106</v>
      </c>
      <c r="U229" s="18" t="s">
        <v>106</v>
      </c>
      <c r="V229" s="17">
        <v>0</v>
      </c>
      <c r="W229" s="17">
        <v>1</v>
      </c>
      <c r="X229" s="20">
        <v>2.915</v>
      </c>
      <c r="Y229" s="17">
        <f>VLOOKUP(F229,'[1]Freight Rate Card Aug-18'!$A$9:$M$117,11,FALSE)</f>
        <v>2.5499999999999998</v>
      </c>
    </row>
    <row r="230" spans="1:25" x14ac:dyDescent="0.25">
      <c r="A230" s="17" t="s">
        <v>22</v>
      </c>
      <c r="B230" s="17" t="s">
        <v>102</v>
      </c>
      <c r="C230" s="17">
        <v>8803419320</v>
      </c>
      <c r="D230" s="17">
        <v>8907444329</v>
      </c>
      <c r="E230" s="17">
        <v>3521101971</v>
      </c>
      <c r="F230" s="17">
        <v>9646</v>
      </c>
      <c r="G230" s="17" t="s">
        <v>52</v>
      </c>
      <c r="H230" s="17" t="s">
        <v>53</v>
      </c>
      <c r="I230" s="17">
        <v>17</v>
      </c>
      <c r="J230" s="17">
        <v>0</v>
      </c>
      <c r="K230" s="17" t="s">
        <v>46</v>
      </c>
      <c r="L230" s="17"/>
      <c r="M230" s="17" t="s">
        <v>255</v>
      </c>
      <c r="N230" s="17">
        <v>0</v>
      </c>
      <c r="O230" s="17">
        <v>0</v>
      </c>
      <c r="P230" s="17">
        <v>0</v>
      </c>
      <c r="Q230" s="17" t="s">
        <v>155</v>
      </c>
      <c r="R230" s="17">
        <v>9</v>
      </c>
      <c r="S230" s="17">
        <v>631</v>
      </c>
      <c r="T230" s="18" t="s">
        <v>103</v>
      </c>
      <c r="U230" s="18" t="s">
        <v>103</v>
      </c>
      <c r="V230" s="17">
        <v>0</v>
      </c>
      <c r="W230" s="17">
        <v>17</v>
      </c>
      <c r="X230" s="20">
        <v>255.38</v>
      </c>
      <c r="Y230" s="17">
        <f>VLOOKUP(F230,'[1]Freight Rate Card Aug-18'!$A$9:$M$117,11,FALSE)</f>
        <v>1.4300000000000002</v>
      </c>
    </row>
    <row r="231" spans="1:25" x14ac:dyDescent="0.25">
      <c r="A231" s="17" t="s">
        <v>22</v>
      </c>
      <c r="B231" s="17" t="s">
        <v>102</v>
      </c>
      <c r="C231" s="17">
        <v>8803420105</v>
      </c>
      <c r="D231" s="17">
        <v>8907449792</v>
      </c>
      <c r="E231" s="17">
        <v>3521101974</v>
      </c>
      <c r="F231" s="17">
        <v>9646</v>
      </c>
      <c r="G231" s="17" t="s">
        <v>52</v>
      </c>
      <c r="H231" s="17" t="s">
        <v>53</v>
      </c>
      <c r="I231" s="17">
        <v>17</v>
      </c>
      <c r="J231" s="17">
        <v>0</v>
      </c>
      <c r="K231" s="17" t="s">
        <v>46</v>
      </c>
      <c r="L231" s="17"/>
      <c r="M231" s="17" t="s">
        <v>255</v>
      </c>
      <c r="N231" s="17">
        <v>0</v>
      </c>
      <c r="O231" s="17">
        <v>0</v>
      </c>
      <c r="P231" s="17">
        <v>0</v>
      </c>
      <c r="Q231" s="17" t="s">
        <v>155</v>
      </c>
      <c r="R231" s="17">
        <v>9</v>
      </c>
      <c r="S231" s="17">
        <v>631</v>
      </c>
      <c r="T231" s="18" t="s">
        <v>103</v>
      </c>
      <c r="U231" s="18" t="s">
        <v>103</v>
      </c>
      <c r="V231" s="17">
        <v>0</v>
      </c>
      <c r="W231" s="17">
        <v>17</v>
      </c>
      <c r="X231" s="20">
        <v>265.2</v>
      </c>
      <c r="Y231" s="17">
        <f>VLOOKUP(F231,'[1]Freight Rate Card Aug-18'!$A$9:$M$117,11,FALSE)</f>
        <v>1.4300000000000002</v>
      </c>
    </row>
    <row r="232" spans="1:25" x14ac:dyDescent="0.25">
      <c r="A232" s="17" t="s">
        <v>22</v>
      </c>
      <c r="B232" s="17" t="s">
        <v>102</v>
      </c>
      <c r="C232" s="17">
        <v>8803420333</v>
      </c>
      <c r="D232" s="17">
        <v>8907448749</v>
      </c>
      <c r="E232" s="17">
        <v>3521101973</v>
      </c>
      <c r="F232" s="17">
        <v>9646</v>
      </c>
      <c r="G232" s="17" t="s">
        <v>52</v>
      </c>
      <c r="H232" s="17" t="s">
        <v>53</v>
      </c>
      <c r="I232" s="17">
        <v>229</v>
      </c>
      <c r="J232" s="17">
        <v>0</v>
      </c>
      <c r="K232" s="17" t="s">
        <v>46</v>
      </c>
      <c r="L232" s="17"/>
      <c r="M232" s="17" t="s">
        <v>255</v>
      </c>
      <c r="N232" s="17">
        <v>0</v>
      </c>
      <c r="O232" s="17">
        <v>0</v>
      </c>
      <c r="P232" s="17">
        <v>0</v>
      </c>
      <c r="Q232" s="17" t="s">
        <v>155</v>
      </c>
      <c r="R232" s="17">
        <v>9</v>
      </c>
      <c r="S232" s="17">
        <v>631</v>
      </c>
      <c r="T232" s="18" t="s">
        <v>103</v>
      </c>
      <c r="U232" s="18" t="s">
        <v>103</v>
      </c>
      <c r="V232" s="17">
        <v>0</v>
      </c>
      <c r="W232" s="17">
        <v>238</v>
      </c>
      <c r="X232" s="20">
        <v>3547.1750000000002</v>
      </c>
      <c r="Y232" s="17">
        <f>VLOOKUP(F232,'[1]Freight Rate Card Aug-18'!$A$9:$M$117,11,FALSE)</f>
        <v>1.4300000000000002</v>
      </c>
    </row>
    <row r="233" spans="1:25" hidden="1" x14ac:dyDescent="0.25">
      <c r="A233" s="17" t="s">
        <v>22</v>
      </c>
      <c r="B233" s="17" t="s">
        <v>102</v>
      </c>
      <c r="C233" s="17">
        <v>8803420709</v>
      </c>
      <c r="D233" s="17">
        <v>8907451905</v>
      </c>
      <c r="E233" s="17">
        <v>3521101959</v>
      </c>
      <c r="F233" s="17">
        <v>4152</v>
      </c>
      <c r="G233" s="17" t="s">
        <v>33</v>
      </c>
      <c r="H233" s="17" t="s">
        <v>34</v>
      </c>
      <c r="I233" s="17">
        <v>61</v>
      </c>
      <c r="J233" s="17">
        <v>0</v>
      </c>
      <c r="K233" s="17" t="s">
        <v>35</v>
      </c>
      <c r="L233" s="17"/>
      <c r="M233" s="17" t="s">
        <v>253</v>
      </c>
      <c r="N233" s="17">
        <v>0</v>
      </c>
      <c r="O233" s="17">
        <v>0</v>
      </c>
      <c r="P233" s="17">
        <v>0</v>
      </c>
      <c r="Q233" s="17" t="s">
        <v>143</v>
      </c>
      <c r="R233" s="17">
        <v>2.5</v>
      </c>
      <c r="S233" s="17">
        <v>356</v>
      </c>
      <c r="T233" s="18" t="s">
        <v>102</v>
      </c>
      <c r="U233" s="18" t="s">
        <v>102</v>
      </c>
      <c r="V233" s="17">
        <v>0</v>
      </c>
      <c r="W233" s="17">
        <v>65</v>
      </c>
      <c r="X233" s="20">
        <v>1225.9850000000001</v>
      </c>
      <c r="Y233" s="17">
        <f>VLOOKUP(F233,'[1]Freight Rate Card Aug-18'!$A$9:$M$117,11,FALSE)</f>
        <v>1.7600000000000002</v>
      </c>
    </row>
    <row r="234" spans="1:25" x14ac:dyDescent="0.25">
      <c r="A234" s="17" t="s">
        <v>22</v>
      </c>
      <c r="B234" s="17" t="s">
        <v>102</v>
      </c>
      <c r="C234" s="17">
        <v>8803420987</v>
      </c>
      <c r="D234" s="17">
        <v>8907453706</v>
      </c>
      <c r="E234" s="17">
        <v>3521101972</v>
      </c>
      <c r="F234" s="17">
        <v>9646</v>
      </c>
      <c r="G234" s="17" t="s">
        <v>52</v>
      </c>
      <c r="H234" s="17" t="s">
        <v>53</v>
      </c>
      <c r="I234" s="17">
        <v>1</v>
      </c>
      <c r="J234" s="17">
        <v>0</v>
      </c>
      <c r="K234" s="17" t="s">
        <v>46</v>
      </c>
      <c r="L234" s="17"/>
      <c r="M234" s="17" t="s">
        <v>255</v>
      </c>
      <c r="N234" s="17">
        <v>0</v>
      </c>
      <c r="O234" s="17">
        <v>0</v>
      </c>
      <c r="P234" s="17">
        <v>0</v>
      </c>
      <c r="Q234" s="17" t="s">
        <v>155</v>
      </c>
      <c r="R234" s="17">
        <v>9</v>
      </c>
      <c r="S234" s="17">
        <v>631</v>
      </c>
      <c r="T234" s="18" t="s">
        <v>103</v>
      </c>
      <c r="U234" s="18" t="s">
        <v>103</v>
      </c>
      <c r="V234" s="17">
        <v>0</v>
      </c>
      <c r="W234" s="17">
        <v>1</v>
      </c>
      <c r="X234" s="20">
        <v>5.64</v>
      </c>
      <c r="Y234" s="17">
        <f>VLOOKUP(F234,'[1]Freight Rate Card Aug-18'!$A$9:$M$117,11,FALSE)</f>
        <v>1.4300000000000002</v>
      </c>
    </row>
    <row r="235" spans="1:25" x14ac:dyDescent="0.25">
      <c r="A235" s="17" t="s">
        <v>22</v>
      </c>
      <c r="B235" s="17" t="s">
        <v>102</v>
      </c>
      <c r="C235" s="17">
        <v>8803421963</v>
      </c>
      <c r="D235" s="17">
        <v>8907458799</v>
      </c>
      <c r="E235" s="17">
        <v>3521101969</v>
      </c>
      <c r="F235" s="17">
        <v>71</v>
      </c>
      <c r="G235" s="17" t="s">
        <v>48</v>
      </c>
      <c r="H235" s="17" t="s">
        <v>28</v>
      </c>
      <c r="I235" s="17">
        <v>94</v>
      </c>
      <c r="J235" s="17">
        <v>0</v>
      </c>
      <c r="K235" s="17" t="s">
        <v>49</v>
      </c>
      <c r="L235" s="17"/>
      <c r="M235" s="17" t="s">
        <v>255</v>
      </c>
      <c r="N235" s="17">
        <v>0</v>
      </c>
      <c r="O235" s="17">
        <v>0</v>
      </c>
      <c r="P235" s="17">
        <v>0</v>
      </c>
      <c r="Q235" s="17" t="s">
        <v>156</v>
      </c>
      <c r="R235" s="17">
        <v>2.5</v>
      </c>
      <c r="S235" s="17">
        <v>630</v>
      </c>
      <c r="T235" s="18" t="s">
        <v>103</v>
      </c>
      <c r="U235" s="18" t="s">
        <v>103</v>
      </c>
      <c r="V235" s="17">
        <v>0</v>
      </c>
      <c r="W235" s="17">
        <v>104</v>
      </c>
      <c r="X235" s="20">
        <v>1468.61</v>
      </c>
      <c r="Y235" s="17"/>
    </row>
    <row r="236" spans="1:25" x14ac:dyDescent="0.25">
      <c r="A236" s="17" t="s">
        <v>22</v>
      </c>
      <c r="B236" s="17" t="s">
        <v>102</v>
      </c>
      <c r="C236" s="17">
        <v>8803421963</v>
      </c>
      <c r="D236" s="17">
        <v>8907458799</v>
      </c>
      <c r="E236" s="17">
        <v>3521101970</v>
      </c>
      <c r="F236" s="17">
        <v>71</v>
      </c>
      <c r="G236" s="17" t="s">
        <v>48</v>
      </c>
      <c r="H236" s="17" t="s">
        <v>28</v>
      </c>
      <c r="I236" s="17">
        <v>2</v>
      </c>
      <c r="J236" s="17">
        <v>0</v>
      </c>
      <c r="K236" s="17" t="s">
        <v>49</v>
      </c>
      <c r="L236" s="17"/>
      <c r="M236" s="17" t="s">
        <v>255</v>
      </c>
      <c r="N236" s="17">
        <v>0</v>
      </c>
      <c r="O236" s="17">
        <v>0</v>
      </c>
      <c r="P236" s="17">
        <v>0</v>
      </c>
      <c r="Q236" s="17" t="s">
        <v>156</v>
      </c>
      <c r="R236" s="17">
        <v>2.5</v>
      </c>
      <c r="S236" s="17">
        <v>630</v>
      </c>
      <c r="T236" s="18" t="s">
        <v>103</v>
      </c>
      <c r="U236" s="18" t="s">
        <v>103</v>
      </c>
      <c r="V236" s="17">
        <v>0</v>
      </c>
      <c r="W236" s="17">
        <v>2</v>
      </c>
      <c r="X236" s="20">
        <v>11.17</v>
      </c>
      <c r="Y236" s="17"/>
    </row>
    <row r="237" spans="1:25" hidden="1" x14ac:dyDescent="0.25">
      <c r="A237" s="17" t="s">
        <v>22</v>
      </c>
      <c r="B237" s="17" t="s">
        <v>102</v>
      </c>
      <c r="C237" s="17">
        <v>8803421976</v>
      </c>
      <c r="D237" s="17">
        <v>8907457623</v>
      </c>
      <c r="E237" s="17">
        <v>3521101965</v>
      </c>
      <c r="F237" s="17">
        <v>4536</v>
      </c>
      <c r="G237" s="17" t="s">
        <v>27</v>
      </c>
      <c r="H237" s="17" t="s">
        <v>28</v>
      </c>
      <c r="I237" s="17">
        <v>40</v>
      </c>
      <c r="J237" s="17">
        <v>0</v>
      </c>
      <c r="K237" s="17" t="s">
        <v>29</v>
      </c>
      <c r="L237" s="17"/>
      <c r="M237" s="17" t="s">
        <v>253</v>
      </c>
      <c r="N237" s="17">
        <v>0</v>
      </c>
      <c r="O237" s="17">
        <v>0</v>
      </c>
      <c r="P237" s="17">
        <v>0</v>
      </c>
      <c r="Q237" s="17" t="s">
        <v>154</v>
      </c>
      <c r="R237" s="17">
        <v>2.5</v>
      </c>
      <c r="S237" s="17">
        <v>358</v>
      </c>
      <c r="T237" s="18" t="s">
        <v>106</v>
      </c>
      <c r="U237" s="18" t="s">
        <v>106</v>
      </c>
      <c r="V237" s="17">
        <v>0</v>
      </c>
      <c r="W237" s="17">
        <v>43</v>
      </c>
      <c r="X237" s="20">
        <v>665.02299999999991</v>
      </c>
      <c r="Y237" s="17">
        <f>VLOOKUP(F237,'[1]Freight Rate Card Aug-18'!$A$9:$M$117,11,FALSE)</f>
        <v>2.5499999999999998</v>
      </c>
    </row>
    <row r="238" spans="1:25" hidden="1" x14ac:dyDescent="0.25">
      <c r="A238" s="17" t="s">
        <v>22</v>
      </c>
      <c r="B238" s="17" t="s">
        <v>102</v>
      </c>
      <c r="C238" s="17">
        <v>8803421976</v>
      </c>
      <c r="D238" s="17">
        <v>8907457623</v>
      </c>
      <c r="E238" s="17">
        <v>3521101966</v>
      </c>
      <c r="F238" s="17">
        <v>4536</v>
      </c>
      <c r="G238" s="17" t="s">
        <v>27</v>
      </c>
      <c r="H238" s="17" t="s">
        <v>28</v>
      </c>
      <c r="I238" s="17">
        <v>0</v>
      </c>
      <c r="J238" s="17">
        <v>0</v>
      </c>
      <c r="K238" s="17" t="s">
        <v>29</v>
      </c>
      <c r="L238" s="17"/>
      <c r="M238" s="17" t="s">
        <v>253</v>
      </c>
      <c r="N238" s="17">
        <v>0</v>
      </c>
      <c r="O238" s="17">
        <v>0</v>
      </c>
      <c r="P238" s="17">
        <v>0</v>
      </c>
      <c r="Q238" s="17" t="s">
        <v>154</v>
      </c>
      <c r="R238" s="17">
        <v>2.5</v>
      </c>
      <c r="S238" s="17">
        <v>358</v>
      </c>
      <c r="T238" s="18" t="s">
        <v>106</v>
      </c>
      <c r="U238" s="18" t="s">
        <v>106</v>
      </c>
      <c r="V238" s="17">
        <v>0</v>
      </c>
      <c r="W238" s="17">
        <v>1</v>
      </c>
      <c r="X238" s="20">
        <v>5.83</v>
      </c>
      <c r="Y238" s="17">
        <f>VLOOKUP(F238,'[1]Freight Rate Card Aug-18'!$A$9:$M$117,11,FALSE)</f>
        <v>2.5499999999999998</v>
      </c>
    </row>
    <row r="239" spans="1:25" x14ac:dyDescent="0.25">
      <c r="A239" s="17" t="s">
        <v>22</v>
      </c>
      <c r="B239" s="17" t="s">
        <v>102</v>
      </c>
      <c r="C239" s="17">
        <v>8803421984</v>
      </c>
      <c r="D239" s="17">
        <v>8907457629</v>
      </c>
      <c r="E239" s="17">
        <v>3521101960</v>
      </c>
      <c r="F239" s="17">
        <v>74</v>
      </c>
      <c r="G239" s="17" t="s">
        <v>65</v>
      </c>
      <c r="H239" s="17" t="s">
        <v>28</v>
      </c>
      <c r="I239" s="17">
        <v>41</v>
      </c>
      <c r="J239" s="17">
        <v>0</v>
      </c>
      <c r="K239" s="17" t="s">
        <v>66</v>
      </c>
      <c r="L239" s="17"/>
      <c r="M239" s="17" t="s">
        <v>255</v>
      </c>
      <c r="N239" s="17">
        <v>0</v>
      </c>
      <c r="O239" s="17">
        <v>0</v>
      </c>
      <c r="P239" s="17">
        <v>0</v>
      </c>
      <c r="Q239" s="17" t="s">
        <v>189</v>
      </c>
      <c r="R239" s="17">
        <v>2.5</v>
      </c>
      <c r="S239" s="17">
        <v>628</v>
      </c>
      <c r="T239" s="18" t="s">
        <v>109</v>
      </c>
      <c r="U239" s="18" t="s">
        <v>109</v>
      </c>
      <c r="V239" s="17">
        <v>0</v>
      </c>
      <c r="W239" s="17">
        <v>43</v>
      </c>
      <c r="X239" s="20">
        <v>530.1930000000001</v>
      </c>
      <c r="Y239" s="17"/>
    </row>
    <row r="240" spans="1:25" x14ac:dyDescent="0.25">
      <c r="A240" s="17" t="s">
        <v>22</v>
      </c>
      <c r="B240" s="17" t="s">
        <v>102</v>
      </c>
      <c r="C240" s="17">
        <v>8803421984</v>
      </c>
      <c r="D240" s="17">
        <v>8907457629</v>
      </c>
      <c r="E240" s="17">
        <v>3521101961</v>
      </c>
      <c r="F240" s="17">
        <v>74</v>
      </c>
      <c r="G240" s="17" t="s">
        <v>65</v>
      </c>
      <c r="H240" s="17" t="s">
        <v>28</v>
      </c>
      <c r="I240" s="17">
        <v>1</v>
      </c>
      <c r="J240" s="17">
        <v>0</v>
      </c>
      <c r="K240" s="17" t="s">
        <v>66</v>
      </c>
      <c r="L240" s="17"/>
      <c r="M240" s="17" t="s">
        <v>255</v>
      </c>
      <c r="N240" s="17">
        <v>0</v>
      </c>
      <c r="O240" s="17">
        <v>0</v>
      </c>
      <c r="P240" s="17">
        <v>0</v>
      </c>
      <c r="Q240" s="17" t="s">
        <v>189</v>
      </c>
      <c r="R240" s="17">
        <v>2.5</v>
      </c>
      <c r="S240" s="17">
        <v>628</v>
      </c>
      <c r="T240" s="18" t="s">
        <v>109</v>
      </c>
      <c r="U240" s="18" t="s">
        <v>109</v>
      </c>
      <c r="V240" s="17">
        <v>0</v>
      </c>
      <c r="W240" s="17">
        <v>1</v>
      </c>
      <c r="X240" s="20">
        <v>4.8460000000000001</v>
      </c>
      <c r="Y240" s="17"/>
    </row>
    <row r="241" spans="1:25" hidden="1" x14ac:dyDescent="0.25">
      <c r="A241" s="17" t="s">
        <v>22</v>
      </c>
      <c r="B241" s="17" t="s">
        <v>102</v>
      </c>
      <c r="C241" s="17">
        <v>8803421988</v>
      </c>
      <c r="D241" s="17">
        <v>8907457637</v>
      </c>
      <c r="E241" s="17">
        <v>3521101958</v>
      </c>
      <c r="F241" s="17">
        <v>6480</v>
      </c>
      <c r="G241" s="17" t="s">
        <v>45</v>
      </c>
      <c r="H241" s="17" t="s">
        <v>28</v>
      </c>
      <c r="I241" s="17">
        <v>81</v>
      </c>
      <c r="J241" s="17">
        <v>0</v>
      </c>
      <c r="K241" s="17" t="s">
        <v>46</v>
      </c>
      <c r="L241" s="17"/>
      <c r="M241" s="17" t="s">
        <v>253</v>
      </c>
      <c r="N241" s="17">
        <v>0</v>
      </c>
      <c r="O241" s="17">
        <v>0</v>
      </c>
      <c r="P241" s="17">
        <v>0</v>
      </c>
      <c r="Q241" s="17" t="s">
        <v>142</v>
      </c>
      <c r="R241" s="17">
        <v>2.5</v>
      </c>
      <c r="S241" s="17">
        <v>355</v>
      </c>
      <c r="T241" s="18" t="s">
        <v>102</v>
      </c>
      <c r="U241" s="18" t="s">
        <v>102</v>
      </c>
      <c r="V241" s="17">
        <v>0</v>
      </c>
      <c r="W241" s="17">
        <v>84</v>
      </c>
      <c r="X241" s="20">
        <v>1321.991</v>
      </c>
      <c r="Y241" s="17">
        <f>VLOOKUP(F241,'[1]Freight Rate Card Aug-18'!$A$9:$M$117,11,FALSE)</f>
        <v>1.3800000000000001</v>
      </c>
    </row>
    <row r="242" spans="1:25" hidden="1" x14ac:dyDescent="0.25">
      <c r="A242" s="17" t="s">
        <v>22</v>
      </c>
      <c r="B242" s="17" t="s">
        <v>102</v>
      </c>
      <c r="C242" s="17">
        <v>8803421991</v>
      </c>
      <c r="D242" s="17">
        <v>8907457642</v>
      </c>
      <c r="E242" s="17">
        <v>3521101967</v>
      </c>
      <c r="F242" s="17">
        <v>9326</v>
      </c>
      <c r="G242" s="17" t="s">
        <v>24</v>
      </c>
      <c r="H242" s="17" t="s">
        <v>25</v>
      </c>
      <c r="I242" s="17">
        <v>143</v>
      </c>
      <c r="J242" s="17">
        <v>0</v>
      </c>
      <c r="K242" s="17" t="s">
        <v>26</v>
      </c>
      <c r="L242" s="17"/>
      <c r="M242" s="17" t="s">
        <v>253</v>
      </c>
      <c r="N242" s="17">
        <v>0</v>
      </c>
      <c r="O242" s="17">
        <v>0</v>
      </c>
      <c r="P242" s="17">
        <v>0</v>
      </c>
      <c r="Q242" s="17" t="s">
        <v>157</v>
      </c>
      <c r="R242" s="17">
        <v>2.5</v>
      </c>
      <c r="S242" s="17">
        <v>359</v>
      </c>
      <c r="T242" s="18" t="s">
        <v>103</v>
      </c>
      <c r="U242" s="18" t="s">
        <v>103</v>
      </c>
      <c r="V242" s="17">
        <v>0</v>
      </c>
      <c r="W242" s="17">
        <v>143</v>
      </c>
      <c r="X242" s="20">
        <v>1507.6890000000001</v>
      </c>
      <c r="Y242" s="17">
        <f>VLOOKUP(F242,'[1]Freight Rate Card Aug-18'!$A$9:$M$117,11,FALSE)</f>
        <v>1.06</v>
      </c>
    </row>
    <row r="243" spans="1:25" hidden="1" x14ac:dyDescent="0.25">
      <c r="A243" s="17" t="s">
        <v>22</v>
      </c>
      <c r="B243" s="17" t="s">
        <v>102</v>
      </c>
      <c r="C243" s="17">
        <v>8803421991</v>
      </c>
      <c r="D243" s="17">
        <v>8907457642</v>
      </c>
      <c r="E243" s="17">
        <v>3521101968</v>
      </c>
      <c r="F243" s="17">
        <v>9326</v>
      </c>
      <c r="G243" s="17" t="s">
        <v>24</v>
      </c>
      <c r="H243" s="17" t="s">
        <v>25</v>
      </c>
      <c r="I243" s="17">
        <v>3</v>
      </c>
      <c r="J243" s="17">
        <v>0</v>
      </c>
      <c r="K243" s="17" t="s">
        <v>26</v>
      </c>
      <c r="L243" s="17"/>
      <c r="M243" s="17" t="s">
        <v>253</v>
      </c>
      <c r="N243" s="17">
        <v>0</v>
      </c>
      <c r="O243" s="17">
        <v>0</v>
      </c>
      <c r="P243" s="17">
        <v>0</v>
      </c>
      <c r="Q243" s="17" t="s">
        <v>157</v>
      </c>
      <c r="R243" s="17">
        <v>2.5</v>
      </c>
      <c r="S243" s="17">
        <v>359</v>
      </c>
      <c r="T243" s="18" t="s">
        <v>103</v>
      </c>
      <c r="U243" s="18" t="s">
        <v>103</v>
      </c>
      <c r="V243" s="17">
        <v>0</v>
      </c>
      <c r="W243" s="17">
        <v>3</v>
      </c>
      <c r="X243" s="20">
        <v>17.131</v>
      </c>
      <c r="Y243" s="17">
        <f>VLOOKUP(F243,'[1]Freight Rate Card Aug-18'!$A$9:$M$117,11,FALSE)</f>
        <v>1.06</v>
      </c>
    </row>
    <row r="244" spans="1:25" x14ac:dyDescent="0.25">
      <c r="A244" s="17" t="s">
        <v>22</v>
      </c>
      <c r="B244" s="17" t="s">
        <v>102</v>
      </c>
      <c r="C244" s="17">
        <v>8803421997</v>
      </c>
      <c r="D244" s="17">
        <v>8907457622</v>
      </c>
      <c r="E244" s="17">
        <v>3521101962</v>
      </c>
      <c r="F244" s="17">
        <v>10122</v>
      </c>
      <c r="G244" s="17" t="s">
        <v>61</v>
      </c>
      <c r="H244" s="17" t="s">
        <v>25</v>
      </c>
      <c r="I244" s="17">
        <v>49</v>
      </c>
      <c r="J244" s="17">
        <v>0</v>
      </c>
      <c r="K244" s="17" t="s">
        <v>62</v>
      </c>
      <c r="L244" s="17"/>
      <c r="M244" s="17" t="s">
        <v>255</v>
      </c>
      <c r="N244" s="17">
        <v>0</v>
      </c>
      <c r="O244" s="17">
        <v>0</v>
      </c>
      <c r="P244" s="17">
        <v>0</v>
      </c>
      <c r="Q244" s="17" t="s">
        <v>190</v>
      </c>
      <c r="R244" s="17">
        <v>2.5</v>
      </c>
      <c r="S244" s="17">
        <v>629</v>
      </c>
      <c r="T244" s="18" t="s">
        <v>261</v>
      </c>
      <c r="U244" s="18" t="s">
        <v>261</v>
      </c>
      <c r="V244" s="17">
        <v>0</v>
      </c>
      <c r="W244" s="17">
        <v>51</v>
      </c>
      <c r="X244" s="20">
        <v>788.3309999999999</v>
      </c>
      <c r="Y244" s="17"/>
    </row>
    <row r="245" spans="1:25" x14ac:dyDescent="0.25">
      <c r="A245" s="17" t="s">
        <v>22</v>
      </c>
      <c r="B245" s="17" t="s">
        <v>102</v>
      </c>
      <c r="C245" s="17">
        <v>8803422008</v>
      </c>
      <c r="D245" s="17">
        <v>8907457647</v>
      </c>
      <c r="E245" s="17">
        <v>3521101963</v>
      </c>
      <c r="F245" s="17">
        <v>13718</v>
      </c>
      <c r="G245" s="17" t="s">
        <v>63</v>
      </c>
      <c r="H245" s="17" t="s">
        <v>25</v>
      </c>
      <c r="I245" s="17">
        <v>116</v>
      </c>
      <c r="J245" s="17">
        <v>0</v>
      </c>
      <c r="K245" s="17" t="s">
        <v>64</v>
      </c>
      <c r="L245" s="17"/>
      <c r="M245" s="17" t="s">
        <v>255</v>
      </c>
      <c r="N245" s="17">
        <v>0</v>
      </c>
      <c r="O245" s="17">
        <v>0</v>
      </c>
      <c r="P245" s="17">
        <v>0</v>
      </c>
      <c r="Q245" s="17" t="s">
        <v>158</v>
      </c>
      <c r="R245" s="17">
        <v>2.5</v>
      </c>
      <c r="S245" s="17">
        <v>638</v>
      </c>
      <c r="T245" s="18" t="s">
        <v>107</v>
      </c>
      <c r="U245" s="18" t="s">
        <v>107</v>
      </c>
      <c r="V245" s="17">
        <v>0</v>
      </c>
      <c r="W245" s="17">
        <v>117</v>
      </c>
      <c r="X245" s="20">
        <v>1551.625</v>
      </c>
      <c r="Y245" s="17"/>
    </row>
    <row r="246" spans="1:25" x14ac:dyDescent="0.25">
      <c r="A246" s="17" t="s">
        <v>22</v>
      </c>
      <c r="B246" s="17" t="s">
        <v>102</v>
      </c>
      <c r="C246" s="17">
        <v>8803422008</v>
      </c>
      <c r="D246" s="17">
        <v>8907457647</v>
      </c>
      <c r="E246" s="17">
        <v>3521101964</v>
      </c>
      <c r="F246" s="17">
        <v>13718</v>
      </c>
      <c r="G246" s="17" t="s">
        <v>63</v>
      </c>
      <c r="H246" s="17" t="s">
        <v>25</v>
      </c>
      <c r="I246" s="17">
        <v>2</v>
      </c>
      <c r="J246" s="17">
        <v>0</v>
      </c>
      <c r="K246" s="17" t="s">
        <v>64</v>
      </c>
      <c r="L246" s="17"/>
      <c r="M246" s="17" t="s">
        <v>255</v>
      </c>
      <c r="N246" s="17">
        <v>0</v>
      </c>
      <c r="O246" s="17">
        <v>0</v>
      </c>
      <c r="P246" s="17">
        <v>0</v>
      </c>
      <c r="Q246" s="17" t="s">
        <v>158</v>
      </c>
      <c r="R246" s="17">
        <v>2.5</v>
      </c>
      <c r="S246" s="17">
        <v>638</v>
      </c>
      <c r="T246" s="18" t="s">
        <v>107</v>
      </c>
      <c r="U246" s="18" t="s">
        <v>107</v>
      </c>
      <c r="V246" s="17">
        <v>0</v>
      </c>
      <c r="W246" s="17">
        <v>2</v>
      </c>
      <c r="X246" s="20">
        <v>11.66</v>
      </c>
      <c r="Y246" s="17"/>
    </row>
    <row r="247" spans="1:25" hidden="1" x14ac:dyDescent="0.25">
      <c r="A247" s="17" t="s">
        <v>22</v>
      </c>
      <c r="B247" s="17" t="s">
        <v>103</v>
      </c>
      <c r="C247" s="17">
        <v>8803420708</v>
      </c>
      <c r="D247" s="17">
        <v>8907451878</v>
      </c>
      <c r="E247" s="17">
        <v>3521101986</v>
      </c>
      <c r="F247" s="17">
        <v>4152</v>
      </c>
      <c r="G247" s="17" t="s">
        <v>33</v>
      </c>
      <c r="H247" s="17" t="s">
        <v>34</v>
      </c>
      <c r="I247" s="17">
        <v>37</v>
      </c>
      <c r="J247" s="17">
        <v>0</v>
      </c>
      <c r="K247" s="17" t="s">
        <v>35</v>
      </c>
      <c r="L247" s="17"/>
      <c r="M247" s="17" t="s">
        <v>253</v>
      </c>
      <c r="N247" s="17">
        <v>0</v>
      </c>
      <c r="O247" s="17">
        <v>0</v>
      </c>
      <c r="P247" s="17">
        <v>0</v>
      </c>
      <c r="Q247" s="17" t="s">
        <v>121</v>
      </c>
      <c r="R247" s="17">
        <v>2.5</v>
      </c>
      <c r="S247" s="17">
        <v>360</v>
      </c>
      <c r="T247" s="18" t="s">
        <v>106</v>
      </c>
      <c r="U247" s="18" t="s">
        <v>106</v>
      </c>
      <c r="V247" s="17">
        <v>0</v>
      </c>
      <c r="W247" s="17">
        <v>37</v>
      </c>
      <c r="X247" s="20">
        <v>587.47500000000002</v>
      </c>
      <c r="Y247" s="17">
        <f>VLOOKUP(F247,'[1]Freight Rate Card Aug-18'!$A$9:$M$117,11,FALSE)</f>
        <v>1.7600000000000002</v>
      </c>
    </row>
    <row r="248" spans="1:25" x14ac:dyDescent="0.25">
      <c r="A248" s="17" t="s">
        <v>22</v>
      </c>
      <c r="B248" s="17" t="s">
        <v>103</v>
      </c>
      <c r="C248" s="17">
        <v>8803423265</v>
      </c>
      <c r="D248" s="17">
        <v>8907462751</v>
      </c>
      <c r="E248" s="17">
        <v>3521101978</v>
      </c>
      <c r="F248" s="17">
        <v>7967</v>
      </c>
      <c r="G248" s="17" t="s">
        <v>30</v>
      </c>
      <c r="H248" s="17" t="s">
        <v>28</v>
      </c>
      <c r="I248" s="17">
        <v>55</v>
      </c>
      <c r="J248" s="17">
        <v>0</v>
      </c>
      <c r="K248" s="17" t="s">
        <v>31</v>
      </c>
      <c r="L248" s="17"/>
      <c r="M248" s="17" t="s">
        <v>255</v>
      </c>
      <c r="N248" s="17">
        <v>0</v>
      </c>
      <c r="O248" s="17">
        <v>0</v>
      </c>
      <c r="P248" s="17">
        <v>0</v>
      </c>
      <c r="Q248" s="17" t="s">
        <v>181</v>
      </c>
      <c r="R248" s="17">
        <v>2.5</v>
      </c>
      <c r="S248" s="17">
        <v>639</v>
      </c>
      <c r="T248" s="18" t="s">
        <v>107</v>
      </c>
      <c r="U248" s="18" t="s">
        <v>107</v>
      </c>
      <c r="V248" s="17">
        <v>0</v>
      </c>
      <c r="W248" s="17">
        <v>59</v>
      </c>
      <c r="X248" s="20">
        <v>896.75300000000016</v>
      </c>
      <c r="Y248" s="17"/>
    </row>
    <row r="249" spans="1:25" x14ac:dyDescent="0.25">
      <c r="A249" s="17" t="s">
        <v>22</v>
      </c>
      <c r="B249" s="17" t="s">
        <v>103</v>
      </c>
      <c r="C249" s="17">
        <v>8803423265</v>
      </c>
      <c r="D249" s="17">
        <v>8907462751</v>
      </c>
      <c r="E249" s="17">
        <v>3521101979</v>
      </c>
      <c r="F249" s="17">
        <v>7967</v>
      </c>
      <c r="G249" s="17" t="s">
        <v>30</v>
      </c>
      <c r="H249" s="17" t="s">
        <v>28</v>
      </c>
      <c r="I249" s="17">
        <v>0</v>
      </c>
      <c r="J249" s="17">
        <v>0</v>
      </c>
      <c r="K249" s="17" t="s">
        <v>31</v>
      </c>
      <c r="L249" s="17"/>
      <c r="M249" s="17" t="s">
        <v>255</v>
      </c>
      <c r="N249" s="17">
        <v>0</v>
      </c>
      <c r="O249" s="17">
        <v>0</v>
      </c>
      <c r="P249" s="17">
        <v>0</v>
      </c>
      <c r="Q249" s="17" t="s">
        <v>181</v>
      </c>
      <c r="R249" s="17">
        <v>2.5</v>
      </c>
      <c r="S249" s="17">
        <v>639</v>
      </c>
      <c r="T249" s="18" t="s">
        <v>107</v>
      </c>
      <c r="U249" s="18" t="s">
        <v>107</v>
      </c>
      <c r="V249" s="17">
        <v>0</v>
      </c>
      <c r="W249" s="17">
        <v>1</v>
      </c>
      <c r="X249" s="20">
        <v>5.65</v>
      </c>
      <c r="Y249" s="17"/>
    </row>
    <row r="250" spans="1:25" hidden="1" x14ac:dyDescent="0.25">
      <c r="A250" s="17" t="s">
        <v>22</v>
      </c>
      <c r="B250" s="17" t="s">
        <v>103</v>
      </c>
      <c r="C250" s="17">
        <v>8803423275</v>
      </c>
      <c r="D250" s="17">
        <v>8907462655</v>
      </c>
      <c r="E250" s="17">
        <v>3521101984</v>
      </c>
      <c r="F250" s="17">
        <v>9325</v>
      </c>
      <c r="G250" s="17" t="s">
        <v>24</v>
      </c>
      <c r="H250" s="17" t="s">
        <v>28</v>
      </c>
      <c r="I250" s="17">
        <v>101</v>
      </c>
      <c r="J250" s="17">
        <v>0</v>
      </c>
      <c r="K250" s="17" t="s">
        <v>26</v>
      </c>
      <c r="L250" s="17"/>
      <c r="M250" s="17" t="s">
        <v>253</v>
      </c>
      <c r="N250" s="17">
        <v>0</v>
      </c>
      <c r="O250" s="17">
        <v>0</v>
      </c>
      <c r="P250" s="17">
        <v>0</v>
      </c>
      <c r="Q250" s="17" t="s">
        <v>115</v>
      </c>
      <c r="R250" s="17">
        <v>2.5</v>
      </c>
      <c r="S250" s="17">
        <v>361</v>
      </c>
      <c r="T250" s="18" t="s">
        <v>106</v>
      </c>
      <c r="U250" s="18" t="s">
        <v>106</v>
      </c>
      <c r="V250" s="17">
        <v>0</v>
      </c>
      <c r="W250" s="17">
        <v>136</v>
      </c>
      <c r="X250" s="20">
        <v>2002.2020000000002</v>
      </c>
      <c r="Y250" s="17">
        <f>VLOOKUP(F250,'[1]Freight Rate Card Aug-18'!$A$9:$M$117,11,FALSE)</f>
        <v>1.06</v>
      </c>
    </row>
    <row r="251" spans="1:25" hidden="1" x14ac:dyDescent="0.25">
      <c r="A251" s="17" t="s">
        <v>22</v>
      </c>
      <c r="B251" s="17" t="s">
        <v>103</v>
      </c>
      <c r="C251" s="17">
        <v>8803423275</v>
      </c>
      <c r="D251" s="17">
        <v>8907462655</v>
      </c>
      <c r="E251" s="17">
        <v>3521101985</v>
      </c>
      <c r="F251" s="17">
        <v>9325</v>
      </c>
      <c r="G251" s="17" t="s">
        <v>24</v>
      </c>
      <c r="H251" s="17" t="s">
        <v>28</v>
      </c>
      <c r="I251" s="17">
        <v>5</v>
      </c>
      <c r="J251" s="17">
        <v>0</v>
      </c>
      <c r="K251" s="17" t="s">
        <v>26</v>
      </c>
      <c r="L251" s="17"/>
      <c r="M251" s="17" t="s">
        <v>253</v>
      </c>
      <c r="N251" s="17">
        <v>0</v>
      </c>
      <c r="O251" s="17">
        <v>0</v>
      </c>
      <c r="P251" s="17">
        <v>0</v>
      </c>
      <c r="Q251" s="17" t="s">
        <v>115</v>
      </c>
      <c r="R251" s="17">
        <v>2.5</v>
      </c>
      <c r="S251" s="17">
        <v>361</v>
      </c>
      <c r="T251" s="18" t="s">
        <v>106</v>
      </c>
      <c r="U251" s="18" t="s">
        <v>106</v>
      </c>
      <c r="V251" s="17">
        <v>0</v>
      </c>
      <c r="W251" s="17">
        <v>5</v>
      </c>
      <c r="X251" s="20">
        <v>25.887</v>
      </c>
      <c r="Y251" s="17">
        <f>VLOOKUP(F251,'[1]Freight Rate Card Aug-18'!$A$9:$M$117,11,FALSE)</f>
        <v>1.06</v>
      </c>
    </row>
    <row r="252" spans="1:25" x14ac:dyDescent="0.25">
      <c r="A252" s="17" t="s">
        <v>22</v>
      </c>
      <c r="B252" s="17" t="s">
        <v>103</v>
      </c>
      <c r="C252" s="17">
        <v>8803423290</v>
      </c>
      <c r="D252" s="17">
        <v>8907462695</v>
      </c>
      <c r="E252" s="17">
        <v>3521101981</v>
      </c>
      <c r="F252" s="17">
        <v>13649</v>
      </c>
      <c r="G252" s="17" t="s">
        <v>92</v>
      </c>
      <c r="H252" s="17" t="s">
        <v>25</v>
      </c>
      <c r="I252" s="17">
        <v>5</v>
      </c>
      <c r="J252" s="17">
        <v>0</v>
      </c>
      <c r="K252" s="17" t="s">
        <v>84</v>
      </c>
      <c r="L252" s="17"/>
      <c r="M252" s="17" t="s">
        <v>255</v>
      </c>
      <c r="N252" s="17">
        <v>0</v>
      </c>
      <c r="O252" s="17">
        <v>0</v>
      </c>
      <c r="P252" s="17">
        <v>0</v>
      </c>
      <c r="Q252" s="17" t="s">
        <v>182</v>
      </c>
      <c r="R252" s="17">
        <v>2.5</v>
      </c>
      <c r="S252" s="17">
        <v>634</v>
      </c>
      <c r="T252" s="18" t="s">
        <v>113</v>
      </c>
      <c r="U252" s="18" t="s">
        <v>113</v>
      </c>
      <c r="V252" s="17">
        <v>0</v>
      </c>
      <c r="W252" s="17">
        <v>5</v>
      </c>
      <c r="X252" s="20">
        <v>24.228000000000002</v>
      </c>
      <c r="Y252" s="17"/>
    </row>
    <row r="253" spans="1:25" x14ac:dyDescent="0.25">
      <c r="A253" s="17" t="s">
        <v>22</v>
      </c>
      <c r="B253" s="17" t="s">
        <v>103</v>
      </c>
      <c r="C253" s="17">
        <v>8803423290</v>
      </c>
      <c r="D253" s="17">
        <v>8907462695</v>
      </c>
      <c r="E253" s="17">
        <v>3521101982</v>
      </c>
      <c r="F253" s="17">
        <v>13649</v>
      </c>
      <c r="G253" s="17" t="s">
        <v>92</v>
      </c>
      <c r="H253" s="17" t="s">
        <v>25</v>
      </c>
      <c r="I253" s="17">
        <v>47</v>
      </c>
      <c r="J253" s="17">
        <v>0</v>
      </c>
      <c r="K253" s="17" t="s">
        <v>84</v>
      </c>
      <c r="L253" s="17"/>
      <c r="M253" s="17" t="s">
        <v>255</v>
      </c>
      <c r="N253" s="17">
        <v>0</v>
      </c>
      <c r="O253" s="17">
        <v>0</v>
      </c>
      <c r="P253" s="17">
        <v>0</v>
      </c>
      <c r="Q253" s="17" t="s">
        <v>182</v>
      </c>
      <c r="R253" s="17">
        <v>2.5</v>
      </c>
      <c r="S253" s="17">
        <v>634</v>
      </c>
      <c r="T253" s="18" t="s">
        <v>113</v>
      </c>
      <c r="U253" s="18" t="s">
        <v>113</v>
      </c>
      <c r="V253" s="17">
        <v>0</v>
      </c>
      <c r="W253" s="17">
        <v>47</v>
      </c>
      <c r="X253" s="20">
        <v>527.05999999999995</v>
      </c>
      <c r="Y253" s="17"/>
    </row>
    <row r="254" spans="1:25" hidden="1" x14ac:dyDescent="0.25">
      <c r="A254" s="17" t="s">
        <v>22</v>
      </c>
      <c r="B254" s="17" t="s">
        <v>103</v>
      </c>
      <c r="C254" s="17">
        <v>8803423298</v>
      </c>
      <c r="D254" s="17">
        <v>8907462989</v>
      </c>
      <c r="E254" s="17">
        <v>3521101975</v>
      </c>
      <c r="F254" s="17">
        <v>13910</v>
      </c>
      <c r="G254" s="17" t="s">
        <v>69</v>
      </c>
      <c r="H254" s="17" t="s">
        <v>25</v>
      </c>
      <c r="I254" s="17">
        <v>337</v>
      </c>
      <c r="J254" s="17">
        <v>0</v>
      </c>
      <c r="K254" s="17" t="s">
        <v>70</v>
      </c>
      <c r="L254" s="17"/>
      <c r="M254" s="17" t="s">
        <v>253</v>
      </c>
      <c r="N254" s="17">
        <v>0</v>
      </c>
      <c r="O254" s="17">
        <v>0</v>
      </c>
      <c r="P254" s="17">
        <v>0</v>
      </c>
      <c r="Q254" s="17" t="s">
        <v>159</v>
      </c>
      <c r="R254" s="17">
        <v>15</v>
      </c>
      <c r="S254" s="17">
        <v>362</v>
      </c>
      <c r="T254" s="18" t="s">
        <v>107</v>
      </c>
      <c r="U254" s="18" t="s">
        <v>107</v>
      </c>
      <c r="V254" s="17">
        <v>0</v>
      </c>
      <c r="W254" s="17">
        <v>339</v>
      </c>
      <c r="X254" s="20">
        <v>5082.1979999999994</v>
      </c>
      <c r="Y254" s="17"/>
    </row>
    <row r="255" spans="1:25" hidden="1" x14ac:dyDescent="0.25">
      <c r="A255" s="17" t="s">
        <v>22</v>
      </c>
      <c r="B255" s="17" t="s">
        <v>103</v>
      </c>
      <c r="C255" s="17">
        <v>8803423298</v>
      </c>
      <c r="D255" s="17">
        <v>8907462989</v>
      </c>
      <c r="E255" s="17">
        <v>3521101976</v>
      </c>
      <c r="F255" s="17">
        <v>13910</v>
      </c>
      <c r="G255" s="17" t="s">
        <v>69</v>
      </c>
      <c r="H255" s="17" t="s">
        <v>25</v>
      </c>
      <c r="I255" s="17">
        <v>1</v>
      </c>
      <c r="J255" s="17">
        <v>0</v>
      </c>
      <c r="K255" s="17" t="s">
        <v>70</v>
      </c>
      <c r="L255" s="17"/>
      <c r="M255" s="17" t="s">
        <v>253</v>
      </c>
      <c r="N255" s="17">
        <v>0</v>
      </c>
      <c r="O255" s="17">
        <v>0</v>
      </c>
      <c r="P255" s="17">
        <v>0</v>
      </c>
      <c r="Q255" s="17" t="s">
        <v>159</v>
      </c>
      <c r="R255" s="17">
        <v>15</v>
      </c>
      <c r="S255" s="17">
        <v>362</v>
      </c>
      <c r="T255" s="18" t="s">
        <v>107</v>
      </c>
      <c r="U255" s="18" t="s">
        <v>107</v>
      </c>
      <c r="V255" s="17">
        <v>0</v>
      </c>
      <c r="W255" s="17">
        <v>1</v>
      </c>
      <c r="X255" s="20">
        <v>5.65</v>
      </c>
      <c r="Y255" s="17"/>
    </row>
    <row r="256" spans="1:25" x14ac:dyDescent="0.25">
      <c r="A256" s="17" t="s">
        <v>22</v>
      </c>
      <c r="B256" s="17" t="s">
        <v>103</v>
      </c>
      <c r="C256" s="17">
        <v>8803423307</v>
      </c>
      <c r="D256" s="17">
        <v>8907463132</v>
      </c>
      <c r="E256" s="17">
        <v>3521101980</v>
      </c>
      <c r="F256" s="17">
        <v>7967</v>
      </c>
      <c r="G256" s="17" t="s">
        <v>30</v>
      </c>
      <c r="H256" s="17" t="s">
        <v>28</v>
      </c>
      <c r="I256" s="17">
        <v>1</v>
      </c>
      <c r="J256" s="17">
        <v>0</v>
      </c>
      <c r="K256" s="17" t="s">
        <v>31</v>
      </c>
      <c r="L256" s="17"/>
      <c r="M256" s="17" t="s">
        <v>255</v>
      </c>
      <c r="N256" s="17">
        <v>0</v>
      </c>
      <c r="O256" s="17">
        <v>0</v>
      </c>
      <c r="P256" s="17">
        <v>0</v>
      </c>
      <c r="Q256" s="17" t="s">
        <v>181</v>
      </c>
      <c r="R256" s="17">
        <v>2.5</v>
      </c>
      <c r="S256" s="17">
        <v>639</v>
      </c>
      <c r="T256" s="18" t="s">
        <v>107</v>
      </c>
      <c r="U256" s="18" t="s">
        <v>107</v>
      </c>
      <c r="V256" s="17">
        <v>0</v>
      </c>
      <c r="W256" s="17">
        <v>1</v>
      </c>
      <c r="X256" s="20">
        <v>8.64</v>
      </c>
      <c r="Y256" s="17"/>
    </row>
    <row r="257" spans="1:25" x14ac:dyDescent="0.25">
      <c r="A257" s="17" t="s">
        <v>22</v>
      </c>
      <c r="B257" s="17" t="s">
        <v>103</v>
      </c>
      <c r="C257" s="17">
        <v>8803423311</v>
      </c>
      <c r="D257" s="17">
        <v>8907463135</v>
      </c>
      <c r="E257" s="17">
        <v>3521101989</v>
      </c>
      <c r="F257" s="17">
        <v>10556</v>
      </c>
      <c r="G257" s="17" t="s">
        <v>87</v>
      </c>
      <c r="H257" s="17" t="s">
        <v>28</v>
      </c>
      <c r="I257" s="17">
        <v>0</v>
      </c>
      <c r="J257" s="17">
        <v>0</v>
      </c>
      <c r="K257" s="17" t="s">
        <v>88</v>
      </c>
      <c r="L257" s="17"/>
      <c r="M257" s="17" t="s">
        <v>255</v>
      </c>
      <c r="N257" s="17">
        <v>0</v>
      </c>
      <c r="O257" s="17">
        <v>0</v>
      </c>
      <c r="P257" s="17">
        <v>0</v>
      </c>
      <c r="Q257" s="17" t="s">
        <v>117</v>
      </c>
      <c r="R257" s="17">
        <v>2.5</v>
      </c>
      <c r="S257" s="17">
        <v>633</v>
      </c>
      <c r="T257" s="18" t="s">
        <v>109</v>
      </c>
      <c r="U257" s="18" t="s">
        <v>109</v>
      </c>
      <c r="V257" s="17">
        <v>0</v>
      </c>
      <c r="W257" s="17">
        <v>2</v>
      </c>
      <c r="X257" s="20">
        <v>17.276</v>
      </c>
      <c r="Y257" s="17">
        <f>VLOOKUP(F257,'[1]Freight Rate Card Aug-18'!$A$9:$M$117,11,FALSE)</f>
        <v>2.6499999999999995</v>
      </c>
    </row>
    <row r="258" spans="1:25" x14ac:dyDescent="0.25">
      <c r="A258" s="17" t="s">
        <v>22</v>
      </c>
      <c r="B258" s="17" t="s">
        <v>103</v>
      </c>
      <c r="C258" s="17">
        <v>8803423314</v>
      </c>
      <c r="D258" s="17">
        <v>8907463137</v>
      </c>
      <c r="E258" s="17">
        <v>3521101983</v>
      </c>
      <c r="F258" s="17">
        <v>13649</v>
      </c>
      <c r="G258" s="17" t="s">
        <v>92</v>
      </c>
      <c r="H258" s="17" t="s">
        <v>25</v>
      </c>
      <c r="I258" s="17">
        <v>2</v>
      </c>
      <c r="J258" s="17">
        <v>0</v>
      </c>
      <c r="K258" s="17" t="s">
        <v>84</v>
      </c>
      <c r="L258" s="17"/>
      <c r="M258" s="17" t="s">
        <v>255</v>
      </c>
      <c r="N258" s="17">
        <v>0</v>
      </c>
      <c r="O258" s="17">
        <v>0</v>
      </c>
      <c r="P258" s="17">
        <v>0</v>
      </c>
      <c r="Q258" s="17" t="s">
        <v>182</v>
      </c>
      <c r="R258" s="17">
        <v>2.5</v>
      </c>
      <c r="S258" s="17">
        <v>634</v>
      </c>
      <c r="T258" s="18" t="s">
        <v>113</v>
      </c>
      <c r="U258" s="18" t="s">
        <v>113</v>
      </c>
      <c r="V258" s="17">
        <v>0</v>
      </c>
      <c r="W258" s="17">
        <v>2</v>
      </c>
      <c r="X258" s="20">
        <v>17.28</v>
      </c>
      <c r="Y258" s="17"/>
    </row>
    <row r="259" spans="1:25" hidden="1" x14ac:dyDescent="0.25">
      <c r="A259" s="17" t="s">
        <v>22</v>
      </c>
      <c r="B259" s="17" t="s">
        <v>103</v>
      </c>
      <c r="C259" s="17">
        <v>8803423315</v>
      </c>
      <c r="D259" s="17">
        <v>8907463138</v>
      </c>
      <c r="E259" s="17">
        <v>3521101977</v>
      </c>
      <c r="F259" s="17">
        <v>13910</v>
      </c>
      <c r="G259" s="17" t="s">
        <v>69</v>
      </c>
      <c r="H259" s="17" t="s">
        <v>25</v>
      </c>
      <c r="I259" s="17">
        <v>2</v>
      </c>
      <c r="J259" s="17">
        <v>0</v>
      </c>
      <c r="K259" s="17" t="s">
        <v>70</v>
      </c>
      <c r="L259" s="17"/>
      <c r="M259" s="17" t="s">
        <v>253</v>
      </c>
      <c r="N259" s="17">
        <v>0</v>
      </c>
      <c r="O259" s="17">
        <v>0</v>
      </c>
      <c r="P259" s="17">
        <v>0</v>
      </c>
      <c r="Q259" s="17" t="s">
        <v>159</v>
      </c>
      <c r="R259" s="17">
        <v>15</v>
      </c>
      <c r="S259" s="17">
        <v>362</v>
      </c>
      <c r="T259" s="18" t="s">
        <v>107</v>
      </c>
      <c r="U259" s="18" t="s">
        <v>107</v>
      </c>
      <c r="V259" s="17">
        <v>0</v>
      </c>
      <c r="W259" s="17">
        <v>2</v>
      </c>
      <c r="X259" s="20">
        <v>17.28</v>
      </c>
      <c r="Y259" s="17"/>
    </row>
    <row r="260" spans="1:25" hidden="1" x14ac:dyDescent="0.25">
      <c r="A260" s="17" t="s">
        <v>22</v>
      </c>
      <c r="B260" s="17" t="s">
        <v>103</v>
      </c>
      <c r="C260" s="17">
        <v>8803423551</v>
      </c>
      <c r="D260" s="17">
        <v>8907465602</v>
      </c>
      <c r="E260" s="17">
        <v>3521101987</v>
      </c>
      <c r="F260" s="17">
        <v>9325</v>
      </c>
      <c r="G260" s="17" t="s">
        <v>24</v>
      </c>
      <c r="H260" s="17" t="s">
        <v>28</v>
      </c>
      <c r="I260" s="17">
        <v>40</v>
      </c>
      <c r="J260" s="17">
        <v>0</v>
      </c>
      <c r="K260" s="17" t="s">
        <v>26</v>
      </c>
      <c r="L260" s="17"/>
      <c r="M260" s="17" t="s">
        <v>253</v>
      </c>
      <c r="N260" s="17">
        <v>0</v>
      </c>
      <c r="O260" s="17">
        <v>0</v>
      </c>
      <c r="P260" s="17">
        <v>0</v>
      </c>
      <c r="Q260" s="17" t="s">
        <v>115</v>
      </c>
      <c r="R260" s="17">
        <v>2.5</v>
      </c>
      <c r="S260" s="17">
        <v>361</v>
      </c>
      <c r="T260" s="18" t="s">
        <v>106</v>
      </c>
      <c r="U260" s="18" t="s">
        <v>106</v>
      </c>
      <c r="V260" s="17">
        <v>0</v>
      </c>
      <c r="W260" s="17">
        <v>40</v>
      </c>
      <c r="X260" s="20">
        <v>631.75</v>
      </c>
      <c r="Y260" s="17">
        <f>VLOOKUP(F260,'[1]Freight Rate Card Aug-18'!$A$9:$M$117,11,FALSE)</f>
        <v>1.06</v>
      </c>
    </row>
    <row r="261" spans="1:25" x14ac:dyDescent="0.25">
      <c r="A261" s="17" t="s">
        <v>22</v>
      </c>
      <c r="B261" s="17" t="s">
        <v>103</v>
      </c>
      <c r="C261" s="17">
        <v>8803423572</v>
      </c>
      <c r="D261" s="17">
        <v>8907465764</v>
      </c>
      <c r="E261" s="17">
        <v>3521101988</v>
      </c>
      <c r="F261" s="17">
        <v>10556</v>
      </c>
      <c r="G261" s="17" t="s">
        <v>87</v>
      </c>
      <c r="H261" s="17" t="s">
        <v>28</v>
      </c>
      <c r="I261" s="17">
        <v>71</v>
      </c>
      <c r="J261" s="17">
        <v>0</v>
      </c>
      <c r="K261" s="17" t="s">
        <v>88</v>
      </c>
      <c r="L261" s="17"/>
      <c r="M261" s="17" t="s">
        <v>255</v>
      </c>
      <c r="N261" s="17">
        <v>0</v>
      </c>
      <c r="O261" s="17">
        <v>0</v>
      </c>
      <c r="P261" s="17">
        <v>0</v>
      </c>
      <c r="Q261" s="17" t="s">
        <v>117</v>
      </c>
      <c r="R261" s="17">
        <v>2.5</v>
      </c>
      <c r="S261" s="17">
        <v>633</v>
      </c>
      <c r="T261" s="18" t="s">
        <v>109</v>
      </c>
      <c r="U261" s="18" t="s">
        <v>109</v>
      </c>
      <c r="V261" s="17">
        <v>0</v>
      </c>
      <c r="W261" s="17">
        <v>75</v>
      </c>
      <c r="X261" s="20">
        <v>1108.364</v>
      </c>
      <c r="Y261" s="17">
        <f>VLOOKUP(F261,'[1]Freight Rate Card Aug-18'!$A$9:$M$117,11,FALSE)</f>
        <v>2.6499999999999995</v>
      </c>
    </row>
    <row r="262" spans="1:25" x14ac:dyDescent="0.25">
      <c r="A262" s="17" t="s">
        <v>22</v>
      </c>
      <c r="B262" s="17" t="s">
        <v>103</v>
      </c>
      <c r="C262" s="17">
        <v>8803423697</v>
      </c>
      <c r="D262" s="17">
        <v>8907466581</v>
      </c>
      <c r="E262" s="17">
        <v>3521101991</v>
      </c>
      <c r="F262" s="17">
        <v>12263</v>
      </c>
      <c r="G262" s="17" t="s">
        <v>104</v>
      </c>
      <c r="H262" s="17" t="s">
        <v>34</v>
      </c>
      <c r="I262" s="17">
        <v>125</v>
      </c>
      <c r="J262" s="17">
        <v>0</v>
      </c>
      <c r="K262" s="17" t="s">
        <v>105</v>
      </c>
      <c r="L262" s="17"/>
      <c r="M262" s="17" t="s">
        <v>255</v>
      </c>
      <c r="N262" s="17">
        <v>0</v>
      </c>
      <c r="O262" s="17">
        <v>0</v>
      </c>
      <c r="P262" s="17">
        <v>0</v>
      </c>
      <c r="Q262" s="17" t="s">
        <v>160</v>
      </c>
      <c r="R262" s="17">
        <v>9</v>
      </c>
      <c r="S262" s="17">
        <v>637</v>
      </c>
      <c r="T262" s="18" t="s">
        <v>114</v>
      </c>
      <c r="U262" s="18" t="s">
        <v>114</v>
      </c>
      <c r="V262" s="17">
        <v>0</v>
      </c>
      <c r="W262" s="17">
        <v>125</v>
      </c>
      <c r="X262" s="20">
        <v>2363.3979999999997</v>
      </c>
      <c r="Y262" s="17"/>
    </row>
    <row r="263" spans="1:25" x14ac:dyDescent="0.25">
      <c r="A263" s="17" t="s">
        <v>22</v>
      </c>
      <c r="B263" s="17" t="s">
        <v>103</v>
      </c>
      <c r="C263" s="17">
        <v>8803423697</v>
      </c>
      <c r="D263" s="17">
        <v>8907466752</v>
      </c>
      <c r="E263" s="17">
        <v>3521101990</v>
      </c>
      <c r="F263" s="17">
        <v>12263</v>
      </c>
      <c r="G263" s="17" t="s">
        <v>104</v>
      </c>
      <c r="H263" s="17" t="s">
        <v>34</v>
      </c>
      <c r="I263" s="17">
        <v>150</v>
      </c>
      <c r="J263" s="17">
        <v>0</v>
      </c>
      <c r="K263" s="17" t="s">
        <v>105</v>
      </c>
      <c r="L263" s="17"/>
      <c r="M263" s="17" t="s">
        <v>255</v>
      </c>
      <c r="N263" s="17">
        <v>0</v>
      </c>
      <c r="O263" s="17">
        <v>0</v>
      </c>
      <c r="P263" s="17">
        <v>0</v>
      </c>
      <c r="Q263" s="17" t="s">
        <v>160</v>
      </c>
      <c r="R263" s="17">
        <v>9</v>
      </c>
      <c r="S263" s="17">
        <v>637</v>
      </c>
      <c r="T263" s="18" t="s">
        <v>114</v>
      </c>
      <c r="U263" s="18" t="s">
        <v>114</v>
      </c>
      <c r="V263" s="17">
        <v>0</v>
      </c>
      <c r="W263" s="17">
        <v>180</v>
      </c>
      <c r="X263" s="20">
        <v>3624</v>
      </c>
      <c r="Y263" s="17"/>
    </row>
    <row r="264" spans="1:25" x14ac:dyDescent="0.25">
      <c r="A264" s="17" t="s">
        <v>22</v>
      </c>
      <c r="B264" s="17" t="s">
        <v>106</v>
      </c>
      <c r="C264" s="17">
        <v>8801878515</v>
      </c>
      <c r="D264" s="17">
        <v>8903651102</v>
      </c>
      <c r="E264" s="17">
        <v>3521102000</v>
      </c>
      <c r="F264" s="17">
        <v>7608</v>
      </c>
      <c r="G264" s="17" t="s">
        <v>67</v>
      </c>
      <c r="H264" s="17" t="s">
        <v>28</v>
      </c>
      <c r="I264" s="17">
        <v>122</v>
      </c>
      <c r="J264" s="17">
        <v>0</v>
      </c>
      <c r="K264" s="17" t="s">
        <v>68</v>
      </c>
      <c r="L264" s="17"/>
      <c r="M264" s="17" t="s">
        <v>255</v>
      </c>
      <c r="N264" s="17">
        <v>0</v>
      </c>
      <c r="O264" s="17">
        <v>0</v>
      </c>
      <c r="P264" s="17">
        <v>0</v>
      </c>
      <c r="Q264" s="17" t="s">
        <v>161</v>
      </c>
      <c r="R264" s="17">
        <v>2.5</v>
      </c>
      <c r="S264" s="17">
        <v>647</v>
      </c>
      <c r="T264" s="18" t="s">
        <v>261</v>
      </c>
      <c r="U264" s="18" t="s">
        <v>261</v>
      </c>
      <c r="V264" s="17">
        <v>0</v>
      </c>
      <c r="W264" s="17">
        <v>145</v>
      </c>
      <c r="X264" s="20">
        <v>2273.0610000000001</v>
      </c>
      <c r="Y264" s="17"/>
    </row>
    <row r="265" spans="1:25" x14ac:dyDescent="0.25">
      <c r="A265" s="17" t="s">
        <v>22</v>
      </c>
      <c r="B265" s="17" t="s">
        <v>106</v>
      </c>
      <c r="C265" s="17">
        <v>8801878515</v>
      </c>
      <c r="D265" s="17">
        <v>8903651102</v>
      </c>
      <c r="E265" s="17">
        <v>3521102001</v>
      </c>
      <c r="F265" s="17">
        <v>7608</v>
      </c>
      <c r="G265" s="17" t="s">
        <v>67</v>
      </c>
      <c r="H265" s="17" t="s">
        <v>28</v>
      </c>
      <c r="I265" s="17">
        <v>2</v>
      </c>
      <c r="J265" s="17">
        <v>0</v>
      </c>
      <c r="K265" s="17" t="s">
        <v>68</v>
      </c>
      <c r="L265" s="17"/>
      <c r="M265" s="17" t="s">
        <v>255</v>
      </c>
      <c r="N265" s="17">
        <v>0</v>
      </c>
      <c r="O265" s="17">
        <v>0</v>
      </c>
      <c r="P265" s="17">
        <v>0</v>
      </c>
      <c r="Q265" s="17" t="s">
        <v>161</v>
      </c>
      <c r="R265" s="17">
        <v>2.5</v>
      </c>
      <c r="S265" s="17">
        <v>647</v>
      </c>
      <c r="T265" s="18" t="s">
        <v>261</v>
      </c>
      <c r="U265" s="18" t="s">
        <v>261</v>
      </c>
      <c r="V265" s="17">
        <v>0</v>
      </c>
      <c r="W265" s="17">
        <v>2</v>
      </c>
      <c r="X265" s="20">
        <v>9.6910000000000007</v>
      </c>
      <c r="Y265" s="17"/>
    </row>
    <row r="266" spans="1:25" x14ac:dyDescent="0.25">
      <c r="A266" s="17" t="s">
        <v>22</v>
      </c>
      <c r="B266" s="17" t="s">
        <v>106</v>
      </c>
      <c r="C266" s="17">
        <v>8801878515</v>
      </c>
      <c r="D266" s="17">
        <v>8903651102</v>
      </c>
      <c r="E266" s="17">
        <v>3521102002</v>
      </c>
      <c r="F266" s="17">
        <v>10122</v>
      </c>
      <c r="G266" s="17" t="s">
        <v>61</v>
      </c>
      <c r="H266" s="17" t="s">
        <v>25</v>
      </c>
      <c r="I266" s="17">
        <v>133</v>
      </c>
      <c r="J266" s="17">
        <v>0</v>
      </c>
      <c r="K266" s="17" t="s">
        <v>62</v>
      </c>
      <c r="L266" s="17"/>
      <c r="M266" s="17" t="s">
        <v>255</v>
      </c>
      <c r="N266" s="17">
        <v>0</v>
      </c>
      <c r="O266" s="17">
        <v>0</v>
      </c>
      <c r="P266" s="17">
        <v>0</v>
      </c>
      <c r="Q266" s="17" t="s">
        <v>162</v>
      </c>
      <c r="R266" s="17">
        <v>2.5</v>
      </c>
      <c r="S266" s="17">
        <v>643</v>
      </c>
      <c r="T266" s="18" t="s">
        <v>113</v>
      </c>
      <c r="U266" s="18" t="s">
        <v>113</v>
      </c>
      <c r="V266" s="17">
        <v>0</v>
      </c>
      <c r="W266" s="17">
        <v>138</v>
      </c>
      <c r="X266" s="20">
        <v>2232.5309999999999</v>
      </c>
      <c r="Y266" s="17"/>
    </row>
    <row r="267" spans="1:25" x14ac:dyDescent="0.25">
      <c r="A267" s="17" t="s">
        <v>22</v>
      </c>
      <c r="B267" s="17" t="s">
        <v>106</v>
      </c>
      <c r="C267" s="17">
        <v>8801878515</v>
      </c>
      <c r="D267" s="17">
        <v>8903651102</v>
      </c>
      <c r="E267" s="17">
        <v>3521102003</v>
      </c>
      <c r="F267" s="17">
        <v>10122</v>
      </c>
      <c r="G267" s="17" t="s">
        <v>61</v>
      </c>
      <c r="H267" s="17" t="s">
        <v>25</v>
      </c>
      <c r="I267" s="17">
        <v>3</v>
      </c>
      <c r="J267" s="17">
        <v>0</v>
      </c>
      <c r="K267" s="17" t="s">
        <v>62</v>
      </c>
      <c r="L267" s="17"/>
      <c r="M267" s="17" t="s">
        <v>255</v>
      </c>
      <c r="N267" s="17">
        <v>0</v>
      </c>
      <c r="O267" s="17">
        <v>0</v>
      </c>
      <c r="P267" s="17">
        <v>0</v>
      </c>
      <c r="Q267" s="17" t="s">
        <v>162</v>
      </c>
      <c r="R267" s="17">
        <v>2.5</v>
      </c>
      <c r="S267" s="17">
        <v>643</v>
      </c>
      <c r="T267" s="18" t="s">
        <v>113</v>
      </c>
      <c r="U267" s="18" t="s">
        <v>113</v>
      </c>
      <c r="V267" s="17">
        <v>0</v>
      </c>
      <c r="W267" s="17">
        <v>3</v>
      </c>
      <c r="X267" s="20">
        <v>15.521000000000001</v>
      </c>
      <c r="Y267" s="17"/>
    </row>
    <row r="268" spans="1:25" x14ac:dyDescent="0.25">
      <c r="A268" s="17" t="s">
        <v>22</v>
      </c>
      <c r="B268" s="17" t="s">
        <v>106</v>
      </c>
      <c r="C268" s="17">
        <v>8801878515</v>
      </c>
      <c r="D268" s="17">
        <v>8903651102</v>
      </c>
      <c r="E268" s="17">
        <v>3521102004</v>
      </c>
      <c r="F268" s="17">
        <v>10122</v>
      </c>
      <c r="G268" s="17" t="s">
        <v>61</v>
      </c>
      <c r="H268" s="17" t="s">
        <v>25</v>
      </c>
      <c r="I268" s="17">
        <v>1</v>
      </c>
      <c r="J268" s="17">
        <v>0</v>
      </c>
      <c r="K268" s="17" t="s">
        <v>62</v>
      </c>
      <c r="L268" s="17"/>
      <c r="M268" s="17" t="s">
        <v>255</v>
      </c>
      <c r="N268" s="17">
        <v>0</v>
      </c>
      <c r="O268" s="17">
        <v>0</v>
      </c>
      <c r="P268" s="17">
        <v>0</v>
      </c>
      <c r="Q268" s="17" t="s">
        <v>162</v>
      </c>
      <c r="R268" s="17">
        <v>2.5</v>
      </c>
      <c r="S268" s="17">
        <v>643</v>
      </c>
      <c r="T268" s="18" t="s">
        <v>113</v>
      </c>
      <c r="U268" s="18" t="s">
        <v>113</v>
      </c>
      <c r="V268" s="17">
        <v>0</v>
      </c>
      <c r="W268" s="17">
        <v>1</v>
      </c>
      <c r="X268" s="20">
        <v>8.64</v>
      </c>
      <c r="Y268" s="17"/>
    </row>
    <row r="269" spans="1:25" x14ac:dyDescent="0.25">
      <c r="A269" s="17" t="s">
        <v>22</v>
      </c>
      <c r="B269" s="17" t="s">
        <v>106</v>
      </c>
      <c r="C269" s="17">
        <v>8801878515</v>
      </c>
      <c r="D269" s="17">
        <v>8903651102</v>
      </c>
      <c r="E269" s="17">
        <v>3521102005</v>
      </c>
      <c r="F269" s="17">
        <v>7205</v>
      </c>
      <c r="G269" s="17" t="s">
        <v>40</v>
      </c>
      <c r="H269" s="17" t="s">
        <v>28</v>
      </c>
      <c r="I269" s="17">
        <v>35</v>
      </c>
      <c r="J269" s="17">
        <v>0</v>
      </c>
      <c r="K269" s="17" t="s">
        <v>41</v>
      </c>
      <c r="L269" s="17"/>
      <c r="M269" s="17" t="s">
        <v>255</v>
      </c>
      <c r="N269" s="17">
        <v>0</v>
      </c>
      <c r="O269" s="17">
        <v>0</v>
      </c>
      <c r="P269" s="17">
        <v>0</v>
      </c>
      <c r="Q269" s="17" t="s">
        <v>163</v>
      </c>
      <c r="R269" s="17">
        <v>9</v>
      </c>
      <c r="S269" s="17">
        <v>642</v>
      </c>
      <c r="T269" s="18" t="s">
        <v>109</v>
      </c>
      <c r="U269" s="18" t="s">
        <v>109</v>
      </c>
      <c r="V269" s="17">
        <v>0</v>
      </c>
      <c r="W269" s="17">
        <v>36</v>
      </c>
      <c r="X269" s="20">
        <v>274.947</v>
      </c>
      <c r="Y269" s="17"/>
    </row>
    <row r="270" spans="1:25" x14ac:dyDescent="0.25">
      <c r="A270" s="17" t="s">
        <v>22</v>
      </c>
      <c r="B270" s="17" t="s">
        <v>106</v>
      </c>
      <c r="C270" s="17">
        <v>8803423316</v>
      </c>
      <c r="D270" s="17">
        <v>8907463139</v>
      </c>
      <c r="E270" s="17">
        <v>3521101995</v>
      </c>
      <c r="F270" s="17">
        <v>3891</v>
      </c>
      <c r="G270" s="17" t="s">
        <v>76</v>
      </c>
      <c r="H270" s="17" t="s">
        <v>28</v>
      </c>
      <c r="I270" s="17">
        <v>1</v>
      </c>
      <c r="J270" s="17">
        <v>0</v>
      </c>
      <c r="K270" s="17" t="s">
        <v>77</v>
      </c>
      <c r="L270" s="17"/>
      <c r="M270" s="17" t="s">
        <v>255</v>
      </c>
      <c r="N270" s="17">
        <v>0</v>
      </c>
      <c r="O270" s="17">
        <v>0</v>
      </c>
      <c r="P270" s="17">
        <v>0</v>
      </c>
      <c r="Q270" s="17" t="s">
        <v>189</v>
      </c>
      <c r="R270" s="17">
        <v>2.5</v>
      </c>
      <c r="S270" s="17">
        <v>635</v>
      </c>
      <c r="T270" s="18" t="s">
        <v>113</v>
      </c>
      <c r="U270" s="18" t="s">
        <v>113</v>
      </c>
      <c r="V270" s="17">
        <v>0</v>
      </c>
      <c r="W270" s="17">
        <v>1</v>
      </c>
      <c r="X270" s="20">
        <v>8.64</v>
      </c>
      <c r="Y270" s="17"/>
    </row>
    <row r="271" spans="1:25" hidden="1" x14ac:dyDescent="0.25">
      <c r="A271" s="17" t="s">
        <v>22</v>
      </c>
      <c r="B271" s="17" t="s">
        <v>106</v>
      </c>
      <c r="C271" s="17">
        <v>8803423317</v>
      </c>
      <c r="D271" s="17">
        <v>8907463140</v>
      </c>
      <c r="E271" s="17">
        <v>3521102008</v>
      </c>
      <c r="F271" s="17">
        <v>6480</v>
      </c>
      <c r="G271" s="17" t="s">
        <v>45</v>
      </c>
      <c r="H271" s="17" t="s">
        <v>28</v>
      </c>
      <c r="I271" s="17">
        <v>2</v>
      </c>
      <c r="J271" s="17">
        <v>0</v>
      </c>
      <c r="K271" s="17" t="s">
        <v>46</v>
      </c>
      <c r="L271" s="17"/>
      <c r="M271" s="17" t="s">
        <v>253</v>
      </c>
      <c r="N271" s="17">
        <v>0</v>
      </c>
      <c r="O271" s="17">
        <v>0</v>
      </c>
      <c r="P271" s="17">
        <v>0</v>
      </c>
      <c r="Q271" s="17" t="s">
        <v>164</v>
      </c>
      <c r="R271" s="17">
        <v>2.5</v>
      </c>
      <c r="S271" s="17">
        <v>364</v>
      </c>
      <c r="T271" s="18" t="s">
        <v>107</v>
      </c>
      <c r="U271" s="18" t="s">
        <v>107</v>
      </c>
      <c r="V271" s="17">
        <v>0</v>
      </c>
      <c r="W271" s="17">
        <v>2</v>
      </c>
      <c r="X271" s="20">
        <v>17.28</v>
      </c>
      <c r="Y271" s="17">
        <f>VLOOKUP(F271,'[1]Freight Rate Card Aug-18'!$A$9:$M$117,11,FALSE)</f>
        <v>1.3800000000000001</v>
      </c>
    </row>
    <row r="272" spans="1:25" x14ac:dyDescent="0.25">
      <c r="A272" s="17" t="s">
        <v>22</v>
      </c>
      <c r="B272" s="17" t="s">
        <v>106</v>
      </c>
      <c r="C272" s="17">
        <v>8803424068</v>
      </c>
      <c r="D272" s="17">
        <v>8907469054</v>
      </c>
      <c r="E272" s="17">
        <v>3521101999</v>
      </c>
      <c r="F272" s="17">
        <v>9808</v>
      </c>
      <c r="G272" s="17" t="s">
        <v>81</v>
      </c>
      <c r="H272" s="17" t="s">
        <v>25</v>
      </c>
      <c r="I272" s="17">
        <v>63</v>
      </c>
      <c r="J272" s="17">
        <v>0</v>
      </c>
      <c r="K272" s="17" t="s">
        <v>82</v>
      </c>
      <c r="L272" s="17"/>
      <c r="M272" s="17" t="s">
        <v>255</v>
      </c>
      <c r="N272" s="17">
        <v>0</v>
      </c>
      <c r="O272" s="17">
        <v>0</v>
      </c>
      <c r="P272" s="17">
        <v>0</v>
      </c>
      <c r="Q272" s="17" t="s">
        <v>160</v>
      </c>
      <c r="R272" s="17">
        <v>9</v>
      </c>
      <c r="S272" s="17">
        <v>640</v>
      </c>
      <c r="T272" s="18" t="s">
        <v>263</v>
      </c>
      <c r="U272" s="18" t="s">
        <v>263</v>
      </c>
      <c r="V272" s="17">
        <v>0</v>
      </c>
      <c r="W272" s="17">
        <v>77</v>
      </c>
      <c r="X272" s="20">
        <v>1307.53</v>
      </c>
      <c r="Y272" s="17"/>
    </row>
    <row r="273" spans="1:25" x14ac:dyDescent="0.25">
      <c r="A273" s="17" t="s">
        <v>22</v>
      </c>
      <c r="B273" s="17" t="s">
        <v>106</v>
      </c>
      <c r="C273" s="17">
        <v>8803424269</v>
      </c>
      <c r="D273" s="17">
        <v>8907469410</v>
      </c>
      <c r="E273" s="17">
        <v>3521101993</v>
      </c>
      <c r="F273" s="17">
        <v>3891</v>
      </c>
      <c r="G273" s="17" t="s">
        <v>76</v>
      </c>
      <c r="H273" s="17" t="s">
        <v>28</v>
      </c>
      <c r="I273" s="17">
        <v>76</v>
      </c>
      <c r="J273" s="17">
        <v>0</v>
      </c>
      <c r="K273" s="17" t="s">
        <v>77</v>
      </c>
      <c r="L273" s="17"/>
      <c r="M273" s="17" t="s">
        <v>255</v>
      </c>
      <c r="N273" s="17">
        <v>0</v>
      </c>
      <c r="O273" s="17">
        <v>0</v>
      </c>
      <c r="P273" s="17">
        <v>0</v>
      </c>
      <c r="Q273" s="17" t="s">
        <v>189</v>
      </c>
      <c r="R273" s="17">
        <v>2.5</v>
      </c>
      <c r="S273" s="17">
        <v>635</v>
      </c>
      <c r="T273" s="18" t="s">
        <v>113</v>
      </c>
      <c r="U273" s="18" t="s">
        <v>113</v>
      </c>
      <c r="V273" s="17">
        <v>0</v>
      </c>
      <c r="W273" s="17">
        <v>86</v>
      </c>
      <c r="X273" s="20">
        <v>963.89299999999992</v>
      </c>
      <c r="Y273" s="17"/>
    </row>
    <row r="274" spans="1:25" x14ac:dyDescent="0.25">
      <c r="A274" s="17" t="s">
        <v>22</v>
      </c>
      <c r="B274" s="17" t="s">
        <v>106</v>
      </c>
      <c r="C274" s="17">
        <v>8803424269</v>
      </c>
      <c r="D274" s="17">
        <v>8907469410</v>
      </c>
      <c r="E274" s="17">
        <v>3521101994</v>
      </c>
      <c r="F274" s="17">
        <v>3891</v>
      </c>
      <c r="G274" s="17" t="s">
        <v>76</v>
      </c>
      <c r="H274" s="17" t="s">
        <v>28</v>
      </c>
      <c r="I274" s="17">
        <v>4</v>
      </c>
      <c r="J274" s="17">
        <v>0</v>
      </c>
      <c r="K274" s="17" t="s">
        <v>77</v>
      </c>
      <c r="L274" s="17"/>
      <c r="M274" s="17" t="s">
        <v>255</v>
      </c>
      <c r="N274" s="17">
        <v>0</v>
      </c>
      <c r="O274" s="17">
        <v>0</v>
      </c>
      <c r="P274" s="17">
        <v>0</v>
      </c>
      <c r="Q274" s="17" t="s">
        <v>189</v>
      </c>
      <c r="R274" s="17">
        <v>2.5</v>
      </c>
      <c r="S274" s="17">
        <v>635</v>
      </c>
      <c r="T274" s="18" t="s">
        <v>113</v>
      </c>
      <c r="U274" s="18" t="s">
        <v>113</v>
      </c>
      <c r="V274" s="17">
        <v>0</v>
      </c>
      <c r="W274" s="17">
        <v>5</v>
      </c>
      <c r="X274" s="20">
        <v>24.226000000000003</v>
      </c>
      <c r="Y274" s="17"/>
    </row>
    <row r="275" spans="1:25" x14ac:dyDescent="0.25">
      <c r="A275" s="17" t="s">
        <v>22</v>
      </c>
      <c r="B275" s="17" t="s">
        <v>106</v>
      </c>
      <c r="C275" s="17">
        <v>8803424275</v>
      </c>
      <c r="D275" s="17">
        <v>8907469428</v>
      </c>
      <c r="E275" s="17">
        <v>3521101996</v>
      </c>
      <c r="F275" s="17">
        <v>9356</v>
      </c>
      <c r="G275" s="17" t="s">
        <v>57</v>
      </c>
      <c r="H275" s="17" t="s">
        <v>28</v>
      </c>
      <c r="I275" s="17">
        <v>34</v>
      </c>
      <c r="J275" s="17">
        <v>0</v>
      </c>
      <c r="K275" s="17" t="s">
        <v>58</v>
      </c>
      <c r="L275" s="17"/>
      <c r="M275" s="17" t="s">
        <v>255</v>
      </c>
      <c r="N275" s="17">
        <v>0</v>
      </c>
      <c r="O275" s="17">
        <v>0</v>
      </c>
      <c r="P275" s="17">
        <v>0</v>
      </c>
      <c r="Q275" s="17" t="s">
        <v>190</v>
      </c>
      <c r="R275" s="17">
        <v>2.5</v>
      </c>
      <c r="S275" s="17">
        <v>636</v>
      </c>
      <c r="T275" s="18" t="s">
        <v>114</v>
      </c>
      <c r="U275" s="18" t="s">
        <v>114</v>
      </c>
      <c r="V275" s="17">
        <v>0</v>
      </c>
      <c r="W275" s="17">
        <v>37</v>
      </c>
      <c r="X275" s="20">
        <v>505.05100000000004</v>
      </c>
      <c r="Y275" s="17"/>
    </row>
    <row r="276" spans="1:25" x14ac:dyDescent="0.25">
      <c r="A276" s="17" t="s">
        <v>22</v>
      </c>
      <c r="B276" s="17" t="s">
        <v>106</v>
      </c>
      <c r="C276" s="17">
        <v>8803424275</v>
      </c>
      <c r="D276" s="17">
        <v>8907469428</v>
      </c>
      <c r="E276" s="17">
        <v>3521101997</v>
      </c>
      <c r="F276" s="17">
        <v>9356</v>
      </c>
      <c r="G276" s="17" t="s">
        <v>57</v>
      </c>
      <c r="H276" s="17" t="s">
        <v>28</v>
      </c>
      <c r="I276" s="17">
        <v>3</v>
      </c>
      <c r="J276" s="17">
        <v>0</v>
      </c>
      <c r="K276" s="17" t="s">
        <v>58</v>
      </c>
      <c r="L276" s="17"/>
      <c r="M276" s="17" t="s">
        <v>255</v>
      </c>
      <c r="N276" s="17">
        <v>0</v>
      </c>
      <c r="O276" s="17">
        <v>0</v>
      </c>
      <c r="P276" s="17">
        <v>0</v>
      </c>
      <c r="Q276" s="17" t="s">
        <v>190</v>
      </c>
      <c r="R276" s="17">
        <v>2.5</v>
      </c>
      <c r="S276" s="17">
        <v>636</v>
      </c>
      <c r="T276" s="18" t="s">
        <v>114</v>
      </c>
      <c r="U276" s="18" t="s">
        <v>114</v>
      </c>
      <c r="V276" s="17">
        <v>0</v>
      </c>
      <c r="W276" s="17">
        <v>3</v>
      </c>
      <c r="X276" s="20">
        <v>17</v>
      </c>
      <c r="Y276" s="17"/>
    </row>
    <row r="277" spans="1:25" hidden="1" x14ac:dyDescent="0.25">
      <c r="A277" s="17" t="s">
        <v>22</v>
      </c>
      <c r="B277" s="17" t="s">
        <v>106</v>
      </c>
      <c r="C277" s="17">
        <v>8803424287</v>
      </c>
      <c r="D277" s="17">
        <v>8907469495</v>
      </c>
      <c r="E277" s="17">
        <v>3521101998</v>
      </c>
      <c r="F277" s="17">
        <v>13124</v>
      </c>
      <c r="G277" s="17" t="s">
        <v>42</v>
      </c>
      <c r="H277" s="17" t="s">
        <v>28</v>
      </c>
      <c r="I277" s="17">
        <v>65</v>
      </c>
      <c r="J277" s="17">
        <v>0</v>
      </c>
      <c r="K277" s="17" t="s">
        <v>43</v>
      </c>
      <c r="L277" s="17"/>
      <c r="M277" s="17" t="s">
        <v>253</v>
      </c>
      <c r="N277" s="17">
        <v>0</v>
      </c>
      <c r="O277" s="17">
        <v>0</v>
      </c>
      <c r="P277" s="17">
        <v>0</v>
      </c>
      <c r="Q277" s="17" t="s">
        <v>165</v>
      </c>
      <c r="R277" s="17">
        <v>2.5</v>
      </c>
      <c r="S277" s="17">
        <v>363</v>
      </c>
      <c r="T277" s="18" t="s">
        <v>107</v>
      </c>
      <c r="U277" s="18" t="s">
        <v>107</v>
      </c>
      <c r="V277" s="17">
        <v>0</v>
      </c>
      <c r="W277" s="17">
        <v>67</v>
      </c>
      <c r="X277" s="20">
        <v>1046.9660000000001</v>
      </c>
      <c r="Y277" s="17">
        <f>VLOOKUP(F277,'[1]Freight Rate Card Aug-18'!$A$9:$M$117,11,FALSE)</f>
        <v>1.38</v>
      </c>
    </row>
    <row r="278" spans="1:25" hidden="1" x14ac:dyDescent="0.25">
      <c r="A278" s="17" t="s">
        <v>22</v>
      </c>
      <c r="B278" s="17" t="s">
        <v>106</v>
      </c>
      <c r="C278" s="17">
        <v>8803424838</v>
      </c>
      <c r="D278" s="17">
        <v>8907470853</v>
      </c>
      <c r="E278" s="17">
        <v>3521102007</v>
      </c>
      <c r="F278" s="17">
        <v>6480</v>
      </c>
      <c r="G278" s="17" t="s">
        <v>45</v>
      </c>
      <c r="H278" s="17" t="s">
        <v>28</v>
      </c>
      <c r="I278" s="17">
        <v>29</v>
      </c>
      <c r="J278" s="17">
        <v>0</v>
      </c>
      <c r="K278" s="17" t="s">
        <v>46</v>
      </c>
      <c r="L278" s="17"/>
      <c r="M278" s="17" t="s">
        <v>253</v>
      </c>
      <c r="N278" s="17">
        <v>0</v>
      </c>
      <c r="O278" s="17">
        <v>0</v>
      </c>
      <c r="P278" s="17">
        <v>0</v>
      </c>
      <c r="Q278" s="17" t="s">
        <v>164</v>
      </c>
      <c r="R278" s="17">
        <v>2.5</v>
      </c>
      <c r="S278" s="17">
        <v>364</v>
      </c>
      <c r="T278" s="18" t="s">
        <v>107</v>
      </c>
      <c r="U278" s="18" t="s">
        <v>107</v>
      </c>
      <c r="V278" s="17">
        <v>0</v>
      </c>
      <c r="W278" s="17">
        <v>37</v>
      </c>
      <c r="X278" s="20">
        <v>653.97200000000009</v>
      </c>
      <c r="Y278" s="17">
        <f>VLOOKUP(F278,'[1]Freight Rate Card Aug-18'!$A$9:$M$117,11,FALSE)</f>
        <v>1.3800000000000001</v>
      </c>
    </row>
    <row r="279" spans="1:25" x14ac:dyDescent="0.25">
      <c r="A279" s="17" t="s">
        <v>22</v>
      </c>
      <c r="B279" s="17" t="s">
        <v>106</v>
      </c>
      <c r="C279" s="17">
        <v>8803424841</v>
      </c>
      <c r="D279" s="17">
        <v>8907471173</v>
      </c>
      <c r="E279" s="17">
        <v>3521102006</v>
      </c>
      <c r="F279" s="17">
        <v>7205</v>
      </c>
      <c r="G279" s="17" t="s">
        <v>40</v>
      </c>
      <c r="H279" s="17" t="s">
        <v>28</v>
      </c>
      <c r="I279" s="17">
        <v>0</v>
      </c>
      <c r="J279" s="17">
        <v>0</v>
      </c>
      <c r="K279" s="17" t="s">
        <v>41</v>
      </c>
      <c r="L279" s="17"/>
      <c r="M279" s="17" t="s">
        <v>255</v>
      </c>
      <c r="N279" s="17">
        <v>0</v>
      </c>
      <c r="O279" s="17">
        <v>0</v>
      </c>
      <c r="P279" s="17">
        <v>0</v>
      </c>
      <c r="Q279" s="17" t="s">
        <v>163</v>
      </c>
      <c r="R279" s="17">
        <v>9</v>
      </c>
      <c r="S279" s="17">
        <v>642</v>
      </c>
      <c r="T279" s="18" t="s">
        <v>109</v>
      </c>
      <c r="U279" s="18" t="s">
        <v>109</v>
      </c>
      <c r="V279" s="17">
        <v>0</v>
      </c>
      <c r="W279" s="17">
        <v>102</v>
      </c>
      <c r="X279" s="20">
        <v>1567.7370000000001</v>
      </c>
      <c r="Y279" s="17"/>
    </row>
    <row r="280" spans="1:25" hidden="1" x14ac:dyDescent="0.25">
      <c r="A280" s="17" t="s">
        <v>22</v>
      </c>
      <c r="B280" s="17" t="s">
        <v>107</v>
      </c>
      <c r="C280" s="17">
        <v>8803422749</v>
      </c>
      <c r="D280" s="17">
        <v>8907461046</v>
      </c>
      <c r="E280" s="17">
        <v>3521102042</v>
      </c>
      <c r="F280" s="17">
        <v>13943</v>
      </c>
      <c r="G280" s="17" t="s">
        <v>108</v>
      </c>
      <c r="H280" s="17" t="s">
        <v>28</v>
      </c>
      <c r="I280" s="17">
        <v>238</v>
      </c>
      <c r="J280" s="17">
        <v>0</v>
      </c>
      <c r="K280" s="17" t="s">
        <v>26</v>
      </c>
      <c r="L280" s="17"/>
      <c r="M280" s="17" t="s">
        <v>253</v>
      </c>
      <c r="N280" s="17">
        <v>0</v>
      </c>
      <c r="O280" s="17">
        <v>0</v>
      </c>
      <c r="P280" s="17">
        <v>0</v>
      </c>
      <c r="Q280" s="17" t="s">
        <v>134</v>
      </c>
      <c r="R280" s="17">
        <v>9</v>
      </c>
      <c r="S280" s="17">
        <v>370</v>
      </c>
      <c r="T280" s="18" t="s">
        <v>109</v>
      </c>
      <c r="U280" s="18" t="s">
        <v>109</v>
      </c>
      <c r="V280" s="17">
        <v>0</v>
      </c>
      <c r="W280" s="17">
        <v>238</v>
      </c>
      <c r="X280" s="20">
        <v>3509.7359999999994</v>
      </c>
      <c r="Y280" s="17"/>
    </row>
    <row r="281" spans="1:25" hidden="1" x14ac:dyDescent="0.25">
      <c r="A281" s="17" t="s">
        <v>22</v>
      </c>
      <c r="B281" s="17" t="s">
        <v>107</v>
      </c>
      <c r="C281" s="17">
        <v>8803422749</v>
      </c>
      <c r="D281" s="17">
        <v>8907462247</v>
      </c>
      <c r="E281" s="17">
        <v>3521102036</v>
      </c>
      <c r="F281" s="17">
        <v>13943</v>
      </c>
      <c r="G281" s="17" t="s">
        <v>108</v>
      </c>
      <c r="H281" s="17" t="s">
        <v>28</v>
      </c>
      <c r="I281" s="17">
        <v>390</v>
      </c>
      <c r="J281" s="17">
        <v>0</v>
      </c>
      <c r="K281" s="17" t="s">
        <v>26</v>
      </c>
      <c r="L281" s="17"/>
      <c r="M281" s="17" t="s">
        <v>253</v>
      </c>
      <c r="N281" s="17">
        <v>0</v>
      </c>
      <c r="O281" s="17">
        <v>0</v>
      </c>
      <c r="P281" s="17">
        <v>0</v>
      </c>
      <c r="Q281" s="17" t="s">
        <v>166</v>
      </c>
      <c r="R281" s="17">
        <v>9</v>
      </c>
      <c r="S281" s="17">
        <v>367</v>
      </c>
      <c r="T281" s="18" t="s">
        <v>107</v>
      </c>
      <c r="U281" s="18" t="s">
        <v>107</v>
      </c>
      <c r="V281" s="17">
        <v>0</v>
      </c>
      <c r="W281" s="17">
        <v>390</v>
      </c>
      <c r="X281" s="20">
        <v>6169.2000000000007</v>
      </c>
      <c r="Y281" s="17"/>
    </row>
    <row r="282" spans="1:25" hidden="1" x14ac:dyDescent="0.25">
      <c r="A282" s="17" t="s">
        <v>22</v>
      </c>
      <c r="B282" s="17" t="s">
        <v>107</v>
      </c>
      <c r="C282" s="17">
        <v>8803422749</v>
      </c>
      <c r="D282" s="17">
        <v>8907462248</v>
      </c>
      <c r="E282" s="17">
        <v>3521102023</v>
      </c>
      <c r="F282" s="17">
        <v>13943</v>
      </c>
      <c r="G282" s="17" t="s">
        <v>108</v>
      </c>
      <c r="H282" s="17" t="s">
        <v>28</v>
      </c>
      <c r="I282" s="17">
        <v>166</v>
      </c>
      <c r="J282" s="17">
        <v>0</v>
      </c>
      <c r="K282" s="17" t="s">
        <v>26</v>
      </c>
      <c r="L282" s="17"/>
      <c r="M282" s="17" t="s">
        <v>253</v>
      </c>
      <c r="N282" s="17">
        <v>0</v>
      </c>
      <c r="O282" s="17">
        <v>0</v>
      </c>
      <c r="P282" s="17">
        <v>0</v>
      </c>
      <c r="Q282" s="17" t="s">
        <v>167</v>
      </c>
      <c r="R282" s="17">
        <v>5</v>
      </c>
      <c r="S282" s="17">
        <v>365</v>
      </c>
      <c r="T282" s="18" t="s">
        <v>107</v>
      </c>
      <c r="U282" s="18" t="s">
        <v>107</v>
      </c>
      <c r="V282" s="17">
        <v>0</v>
      </c>
      <c r="W282" s="17">
        <v>166</v>
      </c>
      <c r="X282" s="20">
        <v>2788.8</v>
      </c>
      <c r="Y282" s="17"/>
    </row>
    <row r="283" spans="1:25" hidden="1" x14ac:dyDescent="0.25">
      <c r="A283" s="17" t="s">
        <v>22</v>
      </c>
      <c r="B283" s="17" t="s">
        <v>107</v>
      </c>
      <c r="C283" s="17">
        <v>8803422749</v>
      </c>
      <c r="D283" s="17">
        <v>8907477030</v>
      </c>
      <c r="E283" s="17">
        <v>3521102024</v>
      </c>
      <c r="F283" s="17">
        <v>13943</v>
      </c>
      <c r="G283" s="17" t="s">
        <v>108</v>
      </c>
      <c r="H283" s="17" t="s">
        <v>28</v>
      </c>
      <c r="I283" s="17">
        <v>170</v>
      </c>
      <c r="J283" s="17">
        <v>0</v>
      </c>
      <c r="K283" s="17" t="s">
        <v>26</v>
      </c>
      <c r="L283" s="17"/>
      <c r="M283" s="17" t="s">
        <v>253</v>
      </c>
      <c r="N283" s="17">
        <v>0</v>
      </c>
      <c r="O283" s="17">
        <v>0</v>
      </c>
      <c r="P283" s="17">
        <v>0</v>
      </c>
      <c r="Q283" s="17" t="s">
        <v>168</v>
      </c>
      <c r="R283" s="17">
        <v>5</v>
      </c>
      <c r="S283" s="17">
        <v>366</v>
      </c>
      <c r="T283" s="18" t="s">
        <v>107</v>
      </c>
      <c r="U283" s="18" t="s">
        <v>107</v>
      </c>
      <c r="V283" s="17">
        <v>0</v>
      </c>
      <c r="W283" s="17">
        <v>170</v>
      </c>
      <c r="X283" s="20">
        <v>2856</v>
      </c>
      <c r="Y283" s="17"/>
    </row>
    <row r="284" spans="1:25" x14ac:dyDescent="0.25">
      <c r="A284" s="17" t="s">
        <v>22</v>
      </c>
      <c r="B284" s="17" t="s">
        <v>107</v>
      </c>
      <c r="C284" s="17">
        <v>8803423256</v>
      </c>
      <c r="D284" s="17">
        <v>8907462739</v>
      </c>
      <c r="E284" s="17">
        <v>3521102040</v>
      </c>
      <c r="F284" s="17">
        <v>2667</v>
      </c>
      <c r="G284" s="17" t="s">
        <v>74</v>
      </c>
      <c r="H284" s="17" t="s">
        <v>25</v>
      </c>
      <c r="I284" s="17">
        <v>2</v>
      </c>
      <c r="J284" s="17">
        <v>0</v>
      </c>
      <c r="K284" s="17" t="s">
        <v>75</v>
      </c>
      <c r="L284" s="17"/>
      <c r="M284" s="17" t="s">
        <v>255</v>
      </c>
      <c r="N284" s="17">
        <v>0</v>
      </c>
      <c r="O284" s="17">
        <v>0</v>
      </c>
      <c r="P284" s="17">
        <v>0</v>
      </c>
      <c r="Q284" s="17" t="s">
        <v>224</v>
      </c>
      <c r="R284" s="17">
        <v>9</v>
      </c>
      <c r="S284" s="17">
        <v>649</v>
      </c>
      <c r="T284" s="18" t="s">
        <v>113</v>
      </c>
      <c r="U284" s="18" t="s">
        <v>113</v>
      </c>
      <c r="V284" s="17">
        <v>0</v>
      </c>
      <c r="W284" s="17">
        <v>31</v>
      </c>
      <c r="X284" s="20">
        <v>394.87399999999997</v>
      </c>
      <c r="Y284" s="17"/>
    </row>
    <row r="285" spans="1:25" x14ac:dyDescent="0.25">
      <c r="A285" s="17" t="s">
        <v>22</v>
      </c>
      <c r="B285" s="17" t="s">
        <v>107</v>
      </c>
      <c r="C285" s="17">
        <v>8803423256</v>
      </c>
      <c r="D285" s="17">
        <v>8907462739</v>
      </c>
      <c r="E285" s="17">
        <v>3521102041</v>
      </c>
      <c r="F285" s="17">
        <v>2667</v>
      </c>
      <c r="G285" s="17" t="s">
        <v>74</v>
      </c>
      <c r="H285" s="17" t="s">
        <v>25</v>
      </c>
      <c r="I285" s="17">
        <v>1</v>
      </c>
      <c r="J285" s="17">
        <v>0</v>
      </c>
      <c r="K285" s="17" t="s">
        <v>75</v>
      </c>
      <c r="L285" s="17"/>
      <c r="M285" s="17" t="s">
        <v>255</v>
      </c>
      <c r="N285" s="17">
        <v>0</v>
      </c>
      <c r="O285" s="17">
        <v>0</v>
      </c>
      <c r="P285" s="17">
        <v>0</v>
      </c>
      <c r="Q285" s="17" t="s">
        <v>224</v>
      </c>
      <c r="R285" s="17">
        <v>9</v>
      </c>
      <c r="S285" s="17">
        <v>649</v>
      </c>
      <c r="T285" s="18" t="s">
        <v>113</v>
      </c>
      <c r="U285" s="18" t="s">
        <v>113</v>
      </c>
      <c r="V285" s="17">
        <v>0</v>
      </c>
      <c r="W285" s="17">
        <v>1</v>
      </c>
      <c r="X285" s="20">
        <v>5.65</v>
      </c>
      <c r="Y285" s="17"/>
    </row>
    <row r="286" spans="1:25" x14ac:dyDescent="0.25">
      <c r="A286" s="17" t="s">
        <v>22</v>
      </c>
      <c r="B286" s="17" t="s">
        <v>107</v>
      </c>
      <c r="C286" s="17">
        <v>8803423303</v>
      </c>
      <c r="D286" s="17">
        <v>8907463128</v>
      </c>
      <c r="E286" s="17">
        <v>3521102020</v>
      </c>
      <c r="F286" s="17">
        <v>71</v>
      </c>
      <c r="G286" s="17" t="s">
        <v>48</v>
      </c>
      <c r="H286" s="17" t="s">
        <v>28</v>
      </c>
      <c r="I286" s="17">
        <v>1</v>
      </c>
      <c r="J286" s="17">
        <v>0</v>
      </c>
      <c r="K286" s="17" t="s">
        <v>49</v>
      </c>
      <c r="L286" s="17"/>
      <c r="M286" s="17" t="s">
        <v>255</v>
      </c>
      <c r="N286" s="17">
        <v>0</v>
      </c>
      <c r="O286" s="17">
        <v>0</v>
      </c>
      <c r="P286" s="17">
        <v>0</v>
      </c>
      <c r="Q286" s="17" t="s">
        <v>118</v>
      </c>
      <c r="R286" s="17">
        <v>2.5</v>
      </c>
      <c r="S286" s="17">
        <v>645</v>
      </c>
      <c r="T286" s="18" t="s">
        <v>113</v>
      </c>
      <c r="U286" s="18" t="s">
        <v>113</v>
      </c>
      <c r="V286" s="17">
        <v>0</v>
      </c>
      <c r="W286" s="17">
        <v>1</v>
      </c>
      <c r="X286" s="20">
        <v>8.64</v>
      </c>
      <c r="Y286" s="17"/>
    </row>
    <row r="287" spans="1:25" x14ac:dyDescent="0.25">
      <c r="A287" s="17" t="s">
        <v>22</v>
      </c>
      <c r="B287" s="17" t="s">
        <v>107</v>
      </c>
      <c r="C287" s="17">
        <v>8803423304</v>
      </c>
      <c r="D287" s="17">
        <v>8907463129</v>
      </c>
      <c r="E287" s="17">
        <v>3521102014</v>
      </c>
      <c r="F287" s="17">
        <v>2667</v>
      </c>
      <c r="G287" s="17" t="s">
        <v>74</v>
      </c>
      <c r="H287" s="17" t="s">
        <v>25</v>
      </c>
      <c r="I287" s="17">
        <v>2</v>
      </c>
      <c r="J287" s="17">
        <v>0</v>
      </c>
      <c r="K287" s="17" t="s">
        <v>75</v>
      </c>
      <c r="L287" s="17"/>
      <c r="M287" s="17" t="s">
        <v>255</v>
      </c>
      <c r="N287" s="17">
        <v>0</v>
      </c>
      <c r="O287" s="17">
        <v>0</v>
      </c>
      <c r="P287" s="17">
        <v>0</v>
      </c>
      <c r="Q287" s="17" t="s">
        <v>224</v>
      </c>
      <c r="R287" s="17">
        <v>9</v>
      </c>
      <c r="S287" s="17">
        <v>649</v>
      </c>
      <c r="T287" s="18" t="s">
        <v>113</v>
      </c>
      <c r="U287" s="18" t="s">
        <v>113</v>
      </c>
      <c r="V287" s="17">
        <v>0</v>
      </c>
      <c r="W287" s="17">
        <v>2</v>
      </c>
      <c r="X287" s="20">
        <v>17.28</v>
      </c>
      <c r="Y287" s="17"/>
    </row>
    <row r="288" spans="1:25" x14ac:dyDescent="0.25">
      <c r="A288" s="17" t="s">
        <v>22</v>
      </c>
      <c r="B288" s="17" t="s">
        <v>107</v>
      </c>
      <c r="C288" s="17">
        <v>8803423306</v>
      </c>
      <c r="D288" s="17">
        <v>8907463131</v>
      </c>
      <c r="E288" s="17">
        <v>3521102018</v>
      </c>
      <c r="F288" s="17">
        <v>6293</v>
      </c>
      <c r="G288" s="17" t="s">
        <v>90</v>
      </c>
      <c r="H288" s="17" t="s">
        <v>28</v>
      </c>
      <c r="I288" s="17">
        <v>1</v>
      </c>
      <c r="J288" s="17">
        <v>0</v>
      </c>
      <c r="K288" s="17" t="s">
        <v>75</v>
      </c>
      <c r="L288" s="17"/>
      <c r="M288" s="17" t="s">
        <v>255</v>
      </c>
      <c r="N288" s="17">
        <v>0</v>
      </c>
      <c r="O288" s="17">
        <v>0</v>
      </c>
      <c r="P288" s="17">
        <v>0</v>
      </c>
      <c r="Q288" s="17" t="s">
        <v>225</v>
      </c>
      <c r="R288" s="17">
        <v>9</v>
      </c>
      <c r="S288" s="17">
        <v>650</v>
      </c>
      <c r="T288" s="18" t="s">
        <v>113</v>
      </c>
      <c r="U288" s="18" t="s">
        <v>113</v>
      </c>
      <c r="V288" s="17">
        <v>0</v>
      </c>
      <c r="W288" s="17">
        <v>1</v>
      </c>
      <c r="X288" s="20">
        <v>8.64</v>
      </c>
      <c r="Y288" s="17"/>
    </row>
    <row r="289" spans="1:25" x14ac:dyDescent="0.25">
      <c r="A289" s="17" t="s">
        <v>22</v>
      </c>
      <c r="B289" s="17" t="s">
        <v>107</v>
      </c>
      <c r="C289" s="17">
        <v>8803423313</v>
      </c>
      <c r="D289" s="17">
        <v>8907463136</v>
      </c>
      <c r="E289" s="17">
        <v>3521102039</v>
      </c>
      <c r="F289" s="17">
        <v>13169</v>
      </c>
      <c r="G289" s="17" t="s">
        <v>61</v>
      </c>
      <c r="H289" s="17" t="s">
        <v>28</v>
      </c>
      <c r="I289" s="17">
        <v>1</v>
      </c>
      <c r="J289" s="17">
        <v>0</v>
      </c>
      <c r="K289" s="17" t="s">
        <v>62</v>
      </c>
      <c r="L289" s="17"/>
      <c r="M289" s="17" t="s">
        <v>255</v>
      </c>
      <c r="N289" s="17">
        <v>0</v>
      </c>
      <c r="O289" s="17">
        <v>0</v>
      </c>
      <c r="P289" s="17">
        <v>0</v>
      </c>
      <c r="Q289" s="17" t="s">
        <v>189</v>
      </c>
      <c r="R289" s="17">
        <v>2.5</v>
      </c>
      <c r="S289" s="17">
        <v>651</v>
      </c>
      <c r="T289" s="18" t="s">
        <v>260</v>
      </c>
      <c r="U289" s="18" t="s">
        <v>260</v>
      </c>
      <c r="V289" s="17">
        <v>0</v>
      </c>
      <c r="W289" s="17">
        <v>1</v>
      </c>
      <c r="X289" s="20">
        <v>8.64</v>
      </c>
      <c r="Y289" s="17"/>
    </row>
    <row r="290" spans="1:25" hidden="1" x14ac:dyDescent="0.25">
      <c r="A290" s="17" t="s">
        <v>22</v>
      </c>
      <c r="B290" s="17" t="s">
        <v>107</v>
      </c>
      <c r="C290" s="17">
        <v>8803424074</v>
      </c>
      <c r="D290" s="17">
        <v>8907469065</v>
      </c>
      <c r="E290" s="17">
        <v>3521102034</v>
      </c>
      <c r="F290" s="17">
        <v>13910</v>
      </c>
      <c r="G290" s="17" t="s">
        <v>69</v>
      </c>
      <c r="H290" s="17" t="s">
        <v>25</v>
      </c>
      <c r="I290" s="17">
        <v>91</v>
      </c>
      <c r="J290" s="17">
        <v>0</v>
      </c>
      <c r="K290" s="17" t="s">
        <v>70</v>
      </c>
      <c r="L290" s="17"/>
      <c r="M290" s="17" t="s">
        <v>253</v>
      </c>
      <c r="N290" s="17">
        <v>0</v>
      </c>
      <c r="O290" s="17">
        <v>0</v>
      </c>
      <c r="P290" s="17">
        <v>0</v>
      </c>
      <c r="Q290" s="17" t="s">
        <v>226</v>
      </c>
      <c r="R290" s="17">
        <v>15</v>
      </c>
      <c r="S290" s="17">
        <v>368</v>
      </c>
      <c r="T290" s="18" t="s">
        <v>113</v>
      </c>
      <c r="U290" s="18" t="s">
        <v>113</v>
      </c>
      <c r="V290" s="17">
        <v>0</v>
      </c>
      <c r="W290" s="17">
        <v>110</v>
      </c>
      <c r="X290" s="20">
        <v>1877.7599999999998</v>
      </c>
      <c r="Y290" s="17"/>
    </row>
    <row r="291" spans="1:25" x14ac:dyDescent="0.25">
      <c r="A291" s="17" t="s">
        <v>22</v>
      </c>
      <c r="B291" s="17" t="s">
        <v>107</v>
      </c>
      <c r="C291" s="17">
        <v>8803424625</v>
      </c>
      <c r="D291" s="17">
        <v>8907470258</v>
      </c>
      <c r="E291" s="17">
        <v>3521102035</v>
      </c>
      <c r="F291" s="17">
        <v>13776</v>
      </c>
      <c r="G291" s="17" t="s">
        <v>36</v>
      </c>
      <c r="H291" s="17" t="s">
        <v>34</v>
      </c>
      <c r="I291" s="17">
        <v>600</v>
      </c>
      <c r="J291" s="17">
        <v>0</v>
      </c>
      <c r="K291" s="17" t="s">
        <v>37</v>
      </c>
      <c r="L291" s="17"/>
      <c r="M291" s="17" t="s">
        <v>255</v>
      </c>
      <c r="N291" s="17">
        <v>0</v>
      </c>
      <c r="O291" s="17">
        <v>0</v>
      </c>
      <c r="P291" s="17">
        <v>0</v>
      </c>
      <c r="Q291" s="17" t="s">
        <v>169</v>
      </c>
      <c r="R291" s="17">
        <v>15</v>
      </c>
      <c r="S291" s="17">
        <v>653</v>
      </c>
      <c r="T291" s="18" t="s">
        <v>114</v>
      </c>
      <c r="U291" s="18" t="s">
        <v>114</v>
      </c>
      <c r="V291" s="17">
        <v>0</v>
      </c>
      <c r="W291" s="17">
        <v>630</v>
      </c>
      <c r="X291" s="20">
        <v>12053.720000000001</v>
      </c>
      <c r="Y291" s="17"/>
    </row>
    <row r="292" spans="1:25" x14ac:dyDescent="0.25">
      <c r="A292" s="17" t="s">
        <v>22</v>
      </c>
      <c r="B292" s="17" t="s">
        <v>107</v>
      </c>
      <c r="C292" s="17">
        <v>8803425474</v>
      </c>
      <c r="D292" s="17">
        <v>8907474962</v>
      </c>
      <c r="E292" s="17">
        <v>3521102019</v>
      </c>
      <c r="F292" s="17">
        <v>71</v>
      </c>
      <c r="G292" s="17" t="s">
        <v>48</v>
      </c>
      <c r="H292" s="17" t="s">
        <v>28</v>
      </c>
      <c r="I292" s="17">
        <v>67</v>
      </c>
      <c r="J292" s="17">
        <v>0</v>
      </c>
      <c r="K292" s="17" t="s">
        <v>49</v>
      </c>
      <c r="L292" s="17"/>
      <c r="M292" s="17" t="s">
        <v>255</v>
      </c>
      <c r="N292" s="17">
        <v>0</v>
      </c>
      <c r="O292" s="17">
        <v>0</v>
      </c>
      <c r="P292" s="17">
        <v>0</v>
      </c>
      <c r="Q292" s="17" t="s">
        <v>118</v>
      </c>
      <c r="R292" s="17">
        <v>2.5</v>
      </c>
      <c r="S292" s="17">
        <v>645</v>
      </c>
      <c r="T292" s="18" t="s">
        <v>113</v>
      </c>
      <c r="U292" s="18" t="s">
        <v>113</v>
      </c>
      <c r="V292" s="17">
        <v>0</v>
      </c>
      <c r="W292" s="17">
        <v>67</v>
      </c>
      <c r="X292" s="20">
        <v>1100.0619999999999</v>
      </c>
      <c r="Y292" s="17"/>
    </row>
    <row r="293" spans="1:25" x14ac:dyDescent="0.25">
      <c r="A293" s="17" t="s">
        <v>22</v>
      </c>
      <c r="B293" s="17" t="s">
        <v>107</v>
      </c>
      <c r="C293" s="17">
        <v>8803425492</v>
      </c>
      <c r="D293" s="17">
        <v>8907474983</v>
      </c>
      <c r="E293" s="17">
        <v>3521102010</v>
      </c>
      <c r="F293" s="17">
        <v>7205</v>
      </c>
      <c r="G293" s="17" t="s">
        <v>40</v>
      </c>
      <c r="H293" s="17" t="s">
        <v>28</v>
      </c>
      <c r="I293" s="17">
        <v>171</v>
      </c>
      <c r="J293" s="17">
        <v>0</v>
      </c>
      <c r="K293" s="17" t="s">
        <v>41</v>
      </c>
      <c r="L293" s="17"/>
      <c r="M293" s="17" t="s">
        <v>255</v>
      </c>
      <c r="N293" s="17">
        <v>0</v>
      </c>
      <c r="O293" s="17">
        <v>0</v>
      </c>
      <c r="P293" s="17">
        <v>0</v>
      </c>
      <c r="Q293" s="17" t="s">
        <v>163</v>
      </c>
      <c r="R293" s="17">
        <v>9</v>
      </c>
      <c r="S293" s="17">
        <v>641</v>
      </c>
      <c r="T293" s="18" t="s">
        <v>109</v>
      </c>
      <c r="U293" s="18" t="s">
        <v>109</v>
      </c>
      <c r="V293" s="17">
        <v>0</v>
      </c>
      <c r="W293" s="17">
        <v>177</v>
      </c>
      <c r="X293" s="20">
        <v>2821.7849999999999</v>
      </c>
      <c r="Y293" s="17"/>
    </row>
    <row r="294" spans="1:25" x14ac:dyDescent="0.25">
      <c r="A294" s="17" t="s">
        <v>22</v>
      </c>
      <c r="B294" s="17" t="s">
        <v>107</v>
      </c>
      <c r="C294" s="17">
        <v>8803425495</v>
      </c>
      <c r="D294" s="17">
        <v>8907474971</v>
      </c>
      <c r="E294" s="17">
        <v>3521102012</v>
      </c>
      <c r="F294" s="17">
        <v>2667</v>
      </c>
      <c r="G294" s="17" t="s">
        <v>74</v>
      </c>
      <c r="H294" s="17" t="s">
        <v>25</v>
      </c>
      <c r="I294" s="17">
        <v>15</v>
      </c>
      <c r="J294" s="17">
        <v>0</v>
      </c>
      <c r="K294" s="17" t="s">
        <v>75</v>
      </c>
      <c r="L294" s="17"/>
      <c r="M294" s="17" t="s">
        <v>255</v>
      </c>
      <c r="N294" s="17">
        <v>0</v>
      </c>
      <c r="O294" s="17">
        <v>0</v>
      </c>
      <c r="P294" s="17">
        <v>0</v>
      </c>
      <c r="Q294" s="17" t="s">
        <v>224</v>
      </c>
      <c r="R294" s="17">
        <v>9</v>
      </c>
      <c r="S294" s="17">
        <v>649</v>
      </c>
      <c r="T294" s="18" t="s">
        <v>113</v>
      </c>
      <c r="U294" s="18" t="s">
        <v>113</v>
      </c>
      <c r="V294" s="17">
        <v>0</v>
      </c>
      <c r="W294" s="17">
        <v>59</v>
      </c>
      <c r="X294" s="20">
        <v>866.71600000000001</v>
      </c>
      <c r="Y294" s="17"/>
    </row>
    <row r="295" spans="1:25" x14ac:dyDescent="0.25">
      <c r="A295" s="17" t="s">
        <v>22</v>
      </c>
      <c r="B295" s="17" t="s">
        <v>107</v>
      </c>
      <c r="C295" s="17">
        <v>8803425495</v>
      </c>
      <c r="D295" s="17">
        <v>8907474971</v>
      </c>
      <c r="E295" s="17">
        <v>3521102013</v>
      </c>
      <c r="F295" s="17">
        <v>2667</v>
      </c>
      <c r="G295" s="17" t="s">
        <v>74</v>
      </c>
      <c r="H295" s="17" t="s">
        <v>25</v>
      </c>
      <c r="I295" s="17">
        <v>3</v>
      </c>
      <c r="J295" s="17">
        <v>0</v>
      </c>
      <c r="K295" s="17" t="s">
        <v>75</v>
      </c>
      <c r="L295" s="17"/>
      <c r="M295" s="17" t="s">
        <v>255</v>
      </c>
      <c r="N295" s="17">
        <v>0</v>
      </c>
      <c r="O295" s="17">
        <v>0</v>
      </c>
      <c r="P295" s="17">
        <v>0</v>
      </c>
      <c r="Q295" s="17" t="s">
        <v>224</v>
      </c>
      <c r="R295" s="17">
        <v>9</v>
      </c>
      <c r="S295" s="17">
        <v>649</v>
      </c>
      <c r="T295" s="18" t="s">
        <v>113</v>
      </c>
      <c r="U295" s="18" t="s">
        <v>113</v>
      </c>
      <c r="V295" s="17">
        <v>0</v>
      </c>
      <c r="W295" s="17">
        <v>3</v>
      </c>
      <c r="X295" s="20">
        <v>14.537000000000001</v>
      </c>
      <c r="Y295" s="17"/>
    </row>
    <row r="296" spans="1:25" hidden="1" x14ac:dyDescent="0.25">
      <c r="A296" s="17" t="s">
        <v>22</v>
      </c>
      <c r="B296" s="17" t="s">
        <v>107</v>
      </c>
      <c r="C296" s="17">
        <v>8803425498</v>
      </c>
      <c r="D296" s="17">
        <v>8907474981</v>
      </c>
      <c r="E296" s="17">
        <v>3521102025</v>
      </c>
      <c r="F296" s="17">
        <v>4536</v>
      </c>
      <c r="G296" s="17" t="s">
        <v>27</v>
      </c>
      <c r="H296" s="17" t="s">
        <v>28</v>
      </c>
      <c r="I296" s="17">
        <v>141</v>
      </c>
      <c r="J296" s="17">
        <v>0</v>
      </c>
      <c r="K296" s="17" t="s">
        <v>29</v>
      </c>
      <c r="L296" s="17"/>
      <c r="M296" s="17" t="s">
        <v>253</v>
      </c>
      <c r="N296" s="17">
        <v>0</v>
      </c>
      <c r="O296" s="17">
        <v>0</v>
      </c>
      <c r="P296" s="17">
        <v>0</v>
      </c>
      <c r="Q296" s="17" t="s">
        <v>227</v>
      </c>
      <c r="R296" s="17">
        <v>15</v>
      </c>
      <c r="S296" s="17">
        <v>369</v>
      </c>
      <c r="T296" s="18" t="s">
        <v>114</v>
      </c>
      <c r="U296" s="18" t="s">
        <v>114</v>
      </c>
      <c r="V296" s="17">
        <v>0</v>
      </c>
      <c r="W296" s="17">
        <v>171</v>
      </c>
      <c r="X296" s="20">
        <v>2492.3989999999999</v>
      </c>
      <c r="Y296" s="17">
        <f>VLOOKUP(F296,'[1]Freight Rate Card Aug-18'!$A$9:$M$117,11,FALSE)</f>
        <v>2.5499999999999998</v>
      </c>
    </row>
    <row r="297" spans="1:25" hidden="1" x14ac:dyDescent="0.25">
      <c r="A297" s="17" t="s">
        <v>22</v>
      </c>
      <c r="B297" s="17" t="s">
        <v>107</v>
      </c>
      <c r="C297" s="17">
        <v>8803425498</v>
      </c>
      <c r="D297" s="17">
        <v>8907474981</v>
      </c>
      <c r="E297" s="17">
        <v>3521102026</v>
      </c>
      <c r="F297" s="17">
        <v>4536</v>
      </c>
      <c r="G297" s="17" t="s">
        <v>27</v>
      </c>
      <c r="H297" s="17" t="s">
        <v>28</v>
      </c>
      <c r="I297" s="17">
        <v>2</v>
      </c>
      <c r="J297" s="17">
        <v>0</v>
      </c>
      <c r="K297" s="17" t="s">
        <v>29</v>
      </c>
      <c r="L297" s="17"/>
      <c r="M297" s="17" t="s">
        <v>253</v>
      </c>
      <c r="N297" s="17">
        <v>0</v>
      </c>
      <c r="O297" s="17">
        <v>0</v>
      </c>
      <c r="P297" s="17">
        <v>0</v>
      </c>
      <c r="Q297" s="17" t="s">
        <v>227</v>
      </c>
      <c r="R297" s="17">
        <v>15</v>
      </c>
      <c r="S297" s="17">
        <v>369</v>
      </c>
      <c r="T297" s="18" t="s">
        <v>114</v>
      </c>
      <c r="U297" s="18" t="s">
        <v>114</v>
      </c>
      <c r="V297" s="17">
        <v>0</v>
      </c>
      <c r="W297" s="17">
        <v>2</v>
      </c>
      <c r="X297" s="20">
        <v>10.496</v>
      </c>
      <c r="Y297" s="17">
        <f>VLOOKUP(F297,'[1]Freight Rate Card Aug-18'!$A$9:$M$117,11,FALSE)</f>
        <v>2.5499999999999998</v>
      </c>
    </row>
    <row r="298" spans="1:25" x14ac:dyDescent="0.25">
      <c r="A298" s="17" t="s">
        <v>22</v>
      </c>
      <c r="B298" s="17" t="s">
        <v>107</v>
      </c>
      <c r="C298" s="17">
        <v>8803425509</v>
      </c>
      <c r="D298" s="17">
        <v>8907475001</v>
      </c>
      <c r="E298" s="17">
        <v>3521102016</v>
      </c>
      <c r="F298" s="17">
        <v>6293</v>
      </c>
      <c r="G298" s="17" t="s">
        <v>90</v>
      </c>
      <c r="H298" s="17" t="s">
        <v>28</v>
      </c>
      <c r="I298" s="17">
        <v>82</v>
      </c>
      <c r="J298" s="17">
        <v>0</v>
      </c>
      <c r="K298" s="17" t="s">
        <v>75</v>
      </c>
      <c r="L298" s="17"/>
      <c r="M298" s="17" t="s">
        <v>255</v>
      </c>
      <c r="N298" s="17">
        <v>0</v>
      </c>
      <c r="O298" s="17">
        <v>0</v>
      </c>
      <c r="P298" s="17">
        <v>0</v>
      </c>
      <c r="Q298" s="17" t="s">
        <v>225</v>
      </c>
      <c r="R298" s="17">
        <v>9</v>
      </c>
      <c r="S298" s="17">
        <v>650</v>
      </c>
      <c r="T298" s="18" t="s">
        <v>113</v>
      </c>
      <c r="U298" s="18" t="s">
        <v>113</v>
      </c>
      <c r="V298" s="17">
        <v>0</v>
      </c>
      <c r="W298" s="17">
        <v>83</v>
      </c>
      <c r="X298" s="20">
        <v>1408.605</v>
      </c>
      <c r="Y298" s="17"/>
    </row>
    <row r="299" spans="1:25" x14ac:dyDescent="0.25">
      <c r="A299" s="17" t="s">
        <v>22</v>
      </c>
      <c r="B299" s="17" t="s">
        <v>107</v>
      </c>
      <c r="C299" s="17">
        <v>8803425509</v>
      </c>
      <c r="D299" s="17">
        <v>8907475001</v>
      </c>
      <c r="E299" s="17">
        <v>3521102017</v>
      </c>
      <c r="F299" s="17">
        <v>6293</v>
      </c>
      <c r="G299" s="17" t="s">
        <v>90</v>
      </c>
      <c r="H299" s="17" t="s">
        <v>28</v>
      </c>
      <c r="I299" s="17">
        <v>1</v>
      </c>
      <c r="J299" s="17">
        <v>0</v>
      </c>
      <c r="K299" s="17" t="s">
        <v>75</v>
      </c>
      <c r="L299" s="17"/>
      <c r="M299" s="17" t="s">
        <v>255</v>
      </c>
      <c r="N299" s="17">
        <v>0</v>
      </c>
      <c r="O299" s="17">
        <v>0</v>
      </c>
      <c r="P299" s="17">
        <v>0</v>
      </c>
      <c r="Q299" s="17" t="s">
        <v>225</v>
      </c>
      <c r="R299" s="17">
        <v>9</v>
      </c>
      <c r="S299" s="17">
        <v>650</v>
      </c>
      <c r="T299" s="18" t="s">
        <v>113</v>
      </c>
      <c r="U299" s="18" t="s">
        <v>113</v>
      </c>
      <c r="V299" s="17">
        <v>0</v>
      </c>
      <c r="W299" s="17">
        <v>1</v>
      </c>
      <c r="X299" s="20">
        <v>4.8460000000000001</v>
      </c>
      <c r="Y299" s="17"/>
    </row>
    <row r="300" spans="1:25" hidden="1" x14ac:dyDescent="0.25">
      <c r="A300" s="17" t="s">
        <v>22</v>
      </c>
      <c r="B300" s="17" t="s">
        <v>107</v>
      </c>
      <c r="C300" s="17">
        <v>8803425519</v>
      </c>
      <c r="D300" s="17">
        <v>8907474995</v>
      </c>
      <c r="E300" s="17">
        <v>3521102029</v>
      </c>
      <c r="F300" s="17">
        <v>9326</v>
      </c>
      <c r="G300" s="17" t="s">
        <v>24</v>
      </c>
      <c r="H300" s="17" t="s">
        <v>25</v>
      </c>
      <c r="I300" s="17">
        <v>326</v>
      </c>
      <c r="J300" s="17">
        <v>0</v>
      </c>
      <c r="K300" s="17" t="s">
        <v>26</v>
      </c>
      <c r="L300" s="17"/>
      <c r="M300" s="17" t="s">
        <v>253</v>
      </c>
      <c r="N300" s="17">
        <v>0</v>
      </c>
      <c r="O300" s="17">
        <v>0</v>
      </c>
      <c r="P300" s="17">
        <v>0</v>
      </c>
      <c r="Q300" s="17" t="s">
        <v>115</v>
      </c>
      <c r="R300" s="17">
        <v>2.5</v>
      </c>
      <c r="S300" s="17">
        <v>371</v>
      </c>
      <c r="T300" s="18" t="s">
        <v>109</v>
      </c>
      <c r="U300" s="18" t="s">
        <v>109</v>
      </c>
      <c r="V300" s="17">
        <v>0</v>
      </c>
      <c r="W300" s="17">
        <v>328</v>
      </c>
      <c r="X300" s="20">
        <v>3921.5680000000007</v>
      </c>
      <c r="Y300" s="17">
        <f>VLOOKUP(F300,'[1]Freight Rate Card Aug-18'!$A$9:$M$117,11,FALSE)</f>
        <v>1.06</v>
      </c>
    </row>
    <row r="301" spans="1:25" hidden="1" x14ac:dyDescent="0.25">
      <c r="A301" s="17" t="s">
        <v>22</v>
      </c>
      <c r="B301" s="17" t="s">
        <v>107</v>
      </c>
      <c r="C301" s="17">
        <v>8803425519</v>
      </c>
      <c r="D301" s="17">
        <v>8907474995</v>
      </c>
      <c r="E301" s="17">
        <v>3521102030</v>
      </c>
      <c r="F301" s="17">
        <v>9326</v>
      </c>
      <c r="G301" s="17" t="s">
        <v>24</v>
      </c>
      <c r="H301" s="17" t="s">
        <v>25</v>
      </c>
      <c r="I301" s="17">
        <v>5</v>
      </c>
      <c r="J301" s="17">
        <v>0</v>
      </c>
      <c r="K301" s="17" t="s">
        <v>26</v>
      </c>
      <c r="L301" s="17"/>
      <c r="M301" s="17" t="s">
        <v>253</v>
      </c>
      <c r="N301" s="17">
        <v>0</v>
      </c>
      <c r="O301" s="17">
        <v>0</v>
      </c>
      <c r="P301" s="17">
        <v>0</v>
      </c>
      <c r="Q301" s="17" t="s">
        <v>115</v>
      </c>
      <c r="R301" s="17">
        <v>2.5</v>
      </c>
      <c r="S301" s="17">
        <v>371</v>
      </c>
      <c r="T301" s="18" t="s">
        <v>109</v>
      </c>
      <c r="U301" s="18" t="s">
        <v>109</v>
      </c>
      <c r="V301" s="17">
        <v>0</v>
      </c>
      <c r="W301" s="17">
        <v>5</v>
      </c>
      <c r="X301" s="20">
        <v>26.017000000000003</v>
      </c>
      <c r="Y301" s="17">
        <f>VLOOKUP(F301,'[1]Freight Rate Card Aug-18'!$A$9:$M$117,11,FALSE)</f>
        <v>1.06</v>
      </c>
    </row>
    <row r="302" spans="1:25" hidden="1" x14ac:dyDescent="0.25">
      <c r="A302" s="17" t="s">
        <v>22</v>
      </c>
      <c r="B302" s="17" t="s">
        <v>107</v>
      </c>
      <c r="C302" s="17">
        <v>8803425519</v>
      </c>
      <c r="D302" s="17">
        <v>8907477401</v>
      </c>
      <c r="E302" s="17">
        <v>3521102027</v>
      </c>
      <c r="F302" s="17">
        <v>9326</v>
      </c>
      <c r="G302" s="17" t="s">
        <v>24</v>
      </c>
      <c r="H302" s="17" t="s">
        <v>25</v>
      </c>
      <c r="I302" s="17">
        <v>87</v>
      </c>
      <c r="J302" s="17">
        <v>0</v>
      </c>
      <c r="K302" s="17" t="s">
        <v>26</v>
      </c>
      <c r="L302" s="17"/>
      <c r="M302" s="17" t="s">
        <v>253</v>
      </c>
      <c r="N302" s="17">
        <v>0</v>
      </c>
      <c r="O302" s="17">
        <v>0</v>
      </c>
      <c r="P302" s="17">
        <v>0</v>
      </c>
      <c r="Q302" s="17" t="s">
        <v>115</v>
      </c>
      <c r="R302" s="17">
        <v>2.5</v>
      </c>
      <c r="S302" s="17">
        <v>375</v>
      </c>
      <c r="T302" s="18" t="s">
        <v>113</v>
      </c>
      <c r="U302" s="18" t="s">
        <v>113</v>
      </c>
      <c r="V302" s="17">
        <v>0</v>
      </c>
      <c r="W302" s="17">
        <v>87</v>
      </c>
      <c r="X302" s="20">
        <v>1101.42</v>
      </c>
      <c r="Y302" s="17">
        <f>VLOOKUP(F302,'[1]Freight Rate Card Aug-18'!$A$9:$M$117,11,FALSE)</f>
        <v>1.06</v>
      </c>
    </row>
    <row r="303" spans="1:25" hidden="1" x14ac:dyDescent="0.25">
      <c r="A303" s="17" t="s">
        <v>22</v>
      </c>
      <c r="B303" s="17" t="s">
        <v>107</v>
      </c>
      <c r="C303" s="17">
        <v>8803425519</v>
      </c>
      <c r="D303" s="17">
        <v>8907477418</v>
      </c>
      <c r="E303" s="17">
        <v>3521102028</v>
      </c>
      <c r="F303" s="17">
        <v>9326</v>
      </c>
      <c r="G303" s="17" t="s">
        <v>24</v>
      </c>
      <c r="H303" s="17" t="s">
        <v>25</v>
      </c>
      <c r="I303" s="17">
        <v>73</v>
      </c>
      <c r="J303" s="17">
        <v>0</v>
      </c>
      <c r="K303" s="17" t="s">
        <v>26</v>
      </c>
      <c r="L303" s="17"/>
      <c r="M303" s="17" t="s">
        <v>253</v>
      </c>
      <c r="N303" s="17">
        <v>0</v>
      </c>
      <c r="O303" s="17">
        <v>0</v>
      </c>
      <c r="P303" s="17">
        <v>0</v>
      </c>
      <c r="Q303" s="17" t="s">
        <v>115</v>
      </c>
      <c r="R303" s="17">
        <v>2.5</v>
      </c>
      <c r="S303" s="17">
        <v>386</v>
      </c>
      <c r="T303" s="18" t="s">
        <v>259</v>
      </c>
      <c r="U303" s="18" t="s">
        <v>259</v>
      </c>
      <c r="V303" s="17">
        <v>0</v>
      </c>
      <c r="W303" s="17">
        <v>73</v>
      </c>
      <c r="X303" s="20">
        <v>1048.8579999999999</v>
      </c>
      <c r="Y303" s="17">
        <f>VLOOKUP(F303,'[1]Freight Rate Card Aug-18'!$A$9:$M$117,11,FALSE)</f>
        <v>1.06</v>
      </c>
    </row>
    <row r="304" spans="1:25" x14ac:dyDescent="0.25">
      <c r="A304" s="17" t="s">
        <v>22</v>
      </c>
      <c r="B304" s="17" t="s">
        <v>107</v>
      </c>
      <c r="C304" s="17">
        <v>8803425533</v>
      </c>
      <c r="D304" s="17">
        <v>8907475019</v>
      </c>
      <c r="E304" s="17">
        <v>3521102037</v>
      </c>
      <c r="F304" s="17">
        <v>13718</v>
      </c>
      <c r="G304" s="17" t="s">
        <v>63</v>
      </c>
      <c r="H304" s="17" t="s">
        <v>25</v>
      </c>
      <c r="I304" s="17">
        <v>330</v>
      </c>
      <c r="J304" s="17">
        <v>0</v>
      </c>
      <c r="K304" s="17" t="s">
        <v>64</v>
      </c>
      <c r="L304" s="17"/>
      <c r="M304" s="17" t="s">
        <v>255</v>
      </c>
      <c r="N304" s="17">
        <v>0</v>
      </c>
      <c r="O304" s="17">
        <v>0</v>
      </c>
      <c r="P304" s="17">
        <v>0</v>
      </c>
      <c r="Q304" s="17" t="s">
        <v>170</v>
      </c>
      <c r="R304" s="17">
        <v>2.5</v>
      </c>
      <c r="S304" s="17">
        <v>654</v>
      </c>
      <c r="T304" s="18" t="s">
        <v>113</v>
      </c>
      <c r="U304" s="18" t="s">
        <v>113</v>
      </c>
      <c r="V304" s="17">
        <v>0</v>
      </c>
      <c r="W304" s="17">
        <v>330</v>
      </c>
      <c r="X304" s="20">
        <v>3978.9830000000002</v>
      </c>
      <c r="Y304" s="17"/>
    </row>
    <row r="305" spans="1:25" x14ac:dyDescent="0.25">
      <c r="A305" s="17" t="s">
        <v>22</v>
      </c>
      <c r="B305" s="17" t="s">
        <v>107</v>
      </c>
      <c r="C305" s="17">
        <v>8803425537</v>
      </c>
      <c r="D305" s="17">
        <v>8907475148</v>
      </c>
      <c r="E305" s="17">
        <v>3521102021</v>
      </c>
      <c r="F305" s="17">
        <v>58</v>
      </c>
      <c r="G305" s="17" t="s">
        <v>38</v>
      </c>
      <c r="H305" s="17" t="s">
        <v>28</v>
      </c>
      <c r="I305" s="17">
        <v>30</v>
      </c>
      <c r="J305" s="17">
        <v>0</v>
      </c>
      <c r="K305" s="17" t="s">
        <v>39</v>
      </c>
      <c r="L305" s="17"/>
      <c r="M305" s="17" t="s">
        <v>255</v>
      </c>
      <c r="N305" s="17">
        <v>0</v>
      </c>
      <c r="O305" s="17">
        <v>0</v>
      </c>
      <c r="P305" s="17">
        <v>0</v>
      </c>
      <c r="Q305" s="17" t="s">
        <v>190</v>
      </c>
      <c r="R305" s="17">
        <v>2.5</v>
      </c>
      <c r="S305" s="17">
        <v>646</v>
      </c>
      <c r="T305" s="18" t="s">
        <v>261</v>
      </c>
      <c r="U305" s="18" t="s">
        <v>261</v>
      </c>
      <c r="V305" s="17">
        <v>0</v>
      </c>
      <c r="W305" s="17">
        <v>30</v>
      </c>
      <c r="X305" s="20">
        <v>555</v>
      </c>
      <c r="Y305" s="17"/>
    </row>
    <row r="306" spans="1:25" x14ac:dyDescent="0.25">
      <c r="A306" s="17" t="s">
        <v>22</v>
      </c>
      <c r="B306" s="17" t="s">
        <v>107</v>
      </c>
      <c r="C306" s="17">
        <v>8803425538</v>
      </c>
      <c r="D306" s="17">
        <v>8907475136</v>
      </c>
      <c r="E306" s="17">
        <v>3521102022</v>
      </c>
      <c r="F306" s="17">
        <v>2642</v>
      </c>
      <c r="G306" s="17" t="s">
        <v>71</v>
      </c>
      <c r="H306" s="17" t="s">
        <v>28</v>
      </c>
      <c r="I306" s="17">
        <v>31</v>
      </c>
      <c r="J306" s="17">
        <v>0</v>
      </c>
      <c r="K306" s="17" t="s">
        <v>72</v>
      </c>
      <c r="L306" s="17"/>
      <c r="M306" s="17" t="s">
        <v>255</v>
      </c>
      <c r="N306" s="17">
        <v>0</v>
      </c>
      <c r="O306" s="17">
        <v>0</v>
      </c>
      <c r="P306" s="17">
        <v>0</v>
      </c>
      <c r="Q306" s="17" t="s">
        <v>162</v>
      </c>
      <c r="R306" s="17">
        <v>2.5</v>
      </c>
      <c r="S306" s="17">
        <v>644</v>
      </c>
      <c r="T306" s="18" t="s">
        <v>114</v>
      </c>
      <c r="U306" s="18" t="s">
        <v>114</v>
      </c>
      <c r="V306" s="17">
        <v>0</v>
      </c>
      <c r="W306" s="17">
        <v>35</v>
      </c>
      <c r="X306" s="20">
        <v>564.11900000000003</v>
      </c>
      <c r="Y306" s="17"/>
    </row>
    <row r="307" spans="1:25" hidden="1" x14ac:dyDescent="0.25">
      <c r="A307" s="17" t="s">
        <v>22</v>
      </c>
      <c r="B307" s="17" t="s">
        <v>107</v>
      </c>
      <c r="C307" s="17">
        <v>8803425566</v>
      </c>
      <c r="D307" s="17">
        <v>8907475318</v>
      </c>
      <c r="E307" s="17">
        <v>3521102011</v>
      </c>
      <c r="F307" s="17">
        <v>13910</v>
      </c>
      <c r="G307" s="17" t="s">
        <v>69</v>
      </c>
      <c r="H307" s="17" t="s">
        <v>25</v>
      </c>
      <c r="I307" s="17">
        <v>351</v>
      </c>
      <c r="J307" s="17">
        <v>0</v>
      </c>
      <c r="K307" s="17" t="s">
        <v>70</v>
      </c>
      <c r="L307" s="17"/>
      <c r="M307" s="17" t="s">
        <v>253</v>
      </c>
      <c r="N307" s="17">
        <v>0</v>
      </c>
      <c r="O307" s="17">
        <v>0</v>
      </c>
      <c r="P307" s="17">
        <v>0</v>
      </c>
      <c r="Q307" s="17" t="s">
        <v>226</v>
      </c>
      <c r="R307" s="17">
        <v>15</v>
      </c>
      <c r="S307" s="17">
        <v>368</v>
      </c>
      <c r="T307" s="18" t="s">
        <v>113</v>
      </c>
      <c r="U307" s="18" t="s">
        <v>113</v>
      </c>
      <c r="V307" s="17">
        <v>0</v>
      </c>
      <c r="W307" s="17">
        <v>363</v>
      </c>
      <c r="X307" s="20">
        <v>5696.2709999999997</v>
      </c>
      <c r="Y307" s="17"/>
    </row>
    <row r="308" spans="1:25" x14ac:dyDescent="0.25">
      <c r="A308" s="17" t="s">
        <v>22</v>
      </c>
      <c r="B308" s="17" t="s">
        <v>107</v>
      </c>
      <c r="C308" s="17">
        <v>8803425743</v>
      </c>
      <c r="D308" s="17">
        <v>8907476956</v>
      </c>
      <c r="E308" s="17">
        <v>3521102032</v>
      </c>
      <c r="F308" s="17">
        <v>2667</v>
      </c>
      <c r="G308" s="17" t="s">
        <v>74</v>
      </c>
      <c r="H308" s="17" t="s">
        <v>25</v>
      </c>
      <c r="I308" s="17">
        <v>61</v>
      </c>
      <c r="J308" s="17">
        <v>0</v>
      </c>
      <c r="K308" s="17" t="s">
        <v>75</v>
      </c>
      <c r="L308" s="17"/>
      <c r="M308" s="17" t="s">
        <v>255</v>
      </c>
      <c r="N308" s="17">
        <v>0</v>
      </c>
      <c r="O308" s="17">
        <v>0</v>
      </c>
      <c r="P308" s="17">
        <v>0</v>
      </c>
      <c r="Q308" s="17" t="s">
        <v>224</v>
      </c>
      <c r="R308" s="17">
        <v>9</v>
      </c>
      <c r="S308" s="17">
        <v>649</v>
      </c>
      <c r="T308" s="18" t="s">
        <v>113</v>
      </c>
      <c r="U308" s="18" t="s">
        <v>113</v>
      </c>
      <c r="V308" s="17">
        <v>0</v>
      </c>
      <c r="W308" s="17">
        <v>71</v>
      </c>
      <c r="X308" s="20">
        <v>1379.3310000000001</v>
      </c>
      <c r="Y308" s="17"/>
    </row>
    <row r="309" spans="1:25" x14ac:dyDescent="0.25">
      <c r="A309" s="17" t="s">
        <v>22</v>
      </c>
      <c r="B309" s="17" t="s">
        <v>107</v>
      </c>
      <c r="C309" s="17">
        <v>8803425745</v>
      </c>
      <c r="D309" s="17">
        <v>8907476957</v>
      </c>
      <c r="E309" s="17">
        <v>3521102033</v>
      </c>
      <c r="F309" s="17">
        <v>7608</v>
      </c>
      <c r="G309" s="17" t="s">
        <v>67</v>
      </c>
      <c r="H309" s="17" t="s">
        <v>28</v>
      </c>
      <c r="I309" s="17">
        <v>5</v>
      </c>
      <c r="J309" s="17">
        <v>0</v>
      </c>
      <c r="K309" s="17" t="s">
        <v>68</v>
      </c>
      <c r="L309" s="17"/>
      <c r="M309" s="17" t="s">
        <v>255</v>
      </c>
      <c r="N309" s="17">
        <v>0</v>
      </c>
      <c r="O309" s="17">
        <v>0</v>
      </c>
      <c r="P309" s="17">
        <v>0</v>
      </c>
      <c r="Q309" s="17" t="s">
        <v>161</v>
      </c>
      <c r="R309" s="17">
        <v>2.5</v>
      </c>
      <c r="S309" s="17">
        <v>648</v>
      </c>
      <c r="T309" s="18" t="s">
        <v>261</v>
      </c>
      <c r="U309" s="18" t="s">
        <v>261</v>
      </c>
      <c r="V309" s="17">
        <v>0</v>
      </c>
      <c r="W309" s="17">
        <v>5</v>
      </c>
      <c r="X309" s="20">
        <v>71.28</v>
      </c>
      <c r="Y309" s="17"/>
    </row>
    <row r="310" spans="1:25" hidden="1" x14ac:dyDescent="0.25">
      <c r="A310" s="17" t="s">
        <v>22</v>
      </c>
      <c r="B310" s="17" t="s">
        <v>107</v>
      </c>
      <c r="C310" s="17">
        <v>8803425746</v>
      </c>
      <c r="D310" s="17">
        <v>8907476958</v>
      </c>
      <c r="E310" s="17">
        <v>3521102031</v>
      </c>
      <c r="F310" s="17">
        <v>9326</v>
      </c>
      <c r="G310" s="17" t="s">
        <v>24</v>
      </c>
      <c r="H310" s="17" t="s">
        <v>25</v>
      </c>
      <c r="I310" s="17">
        <v>10</v>
      </c>
      <c r="J310" s="17">
        <v>0</v>
      </c>
      <c r="K310" s="17" t="s">
        <v>26</v>
      </c>
      <c r="L310" s="17"/>
      <c r="M310" s="17" t="s">
        <v>253</v>
      </c>
      <c r="N310" s="17">
        <v>0</v>
      </c>
      <c r="O310" s="17">
        <v>0</v>
      </c>
      <c r="P310" s="17">
        <v>0</v>
      </c>
      <c r="Q310" s="17" t="s">
        <v>115</v>
      </c>
      <c r="R310" s="17">
        <v>2.5</v>
      </c>
      <c r="S310" s="17">
        <v>371</v>
      </c>
      <c r="T310" s="18" t="s">
        <v>109</v>
      </c>
      <c r="U310" s="18" t="s">
        <v>109</v>
      </c>
      <c r="V310" s="17">
        <v>0</v>
      </c>
      <c r="W310" s="17">
        <v>10</v>
      </c>
      <c r="X310" s="20">
        <v>148</v>
      </c>
      <c r="Y310" s="17">
        <f>VLOOKUP(F310,'[1]Freight Rate Card Aug-18'!$A$9:$M$117,11,FALSE)</f>
        <v>1.06</v>
      </c>
    </row>
    <row r="311" spans="1:25" x14ac:dyDescent="0.25">
      <c r="A311" s="17" t="s">
        <v>22</v>
      </c>
      <c r="B311" s="17" t="s">
        <v>107</v>
      </c>
      <c r="C311" s="17">
        <v>8803425980</v>
      </c>
      <c r="D311" s="17">
        <v>8907478360</v>
      </c>
      <c r="E311" s="17">
        <v>3521102038</v>
      </c>
      <c r="F311" s="17">
        <v>13169</v>
      </c>
      <c r="G311" s="17" t="s">
        <v>61</v>
      </c>
      <c r="H311" s="17" t="s">
        <v>28</v>
      </c>
      <c r="I311" s="17">
        <v>26</v>
      </c>
      <c r="J311" s="17">
        <v>0</v>
      </c>
      <c r="K311" s="17" t="s">
        <v>62</v>
      </c>
      <c r="L311" s="17"/>
      <c r="M311" s="17" t="s">
        <v>255</v>
      </c>
      <c r="N311" s="17">
        <v>0</v>
      </c>
      <c r="O311" s="17">
        <v>0</v>
      </c>
      <c r="P311" s="17">
        <v>0</v>
      </c>
      <c r="Q311" s="17" t="s">
        <v>189</v>
      </c>
      <c r="R311" s="17">
        <v>2.5</v>
      </c>
      <c r="S311" s="17">
        <v>651</v>
      </c>
      <c r="T311" s="18" t="s">
        <v>260</v>
      </c>
      <c r="U311" s="18" t="s">
        <v>260</v>
      </c>
      <c r="V311" s="17">
        <v>0</v>
      </c>
      <c r="W311" s="17">
        <v>27</v>
      </c>
      <c r="X311" s="20">
        <v>425.47499999999991</v>
      </c>
      <c r="Y311" s="17"/>
    </row>
    <row r="312" spans="1:25" hidden="1" x14ac:dyDescent="0.25">
      <c r="A312" s="17" t="s">
        <v>22</v>
      </c>
      <c r="B312" s="17" t="s">
        <v>109</v>
      </c>
      <c r="C312" s="17">
        <v>8803420990</v>
      </c>
      <c r="D312" s="17">
        <v>8907485429</v>
      </c>
      <c r="E312" s="17">
        <v>3521102080</v>
      </c>
      <c r="F312" s="17">
        <v>11919</v>
      </c>
      <c r="G312" s="17" t="s">
        <v>110</v>
      </c>
      <c r="H312" s="17" t="s">
        <v>28</v>
      </c>
      <c r="I312" s="17">
        <v>50</v>
      </c>
      <c r="J312" s="17">
        <v>0</v>
      </c>
      <c r="K312" s="17" t="s">
        <v>43</v>
      </c>
      <c r="L312" s="17"/>
      <c r="M312" s="17" t="s">
        <v>253</v>
      </c>
      <c r="N312" s="17">
        <v>0</v>
      </c>
      <c r="O312" s="17">
        <v>0</v>
      </c>
      <c r="P312" s="17">
        <v>0</v>
      </c>
      <c r="Q312" s="17" t="s">
        <v>220</v>
      </c>
      <c r="R312" s="17">
        <v>2.5</v>
      </c>
      <c r="S312" s="17">
        <v>374</v>
      </c>
      <c r="T312" s="18" t="s">
        <v>113</v>
      </c>
      <c r="U312" s="18" t="s">
        <v>113</v>
      </c>
      <c r="V312" s="17">
        <v>0</v>
      </c>
      <c r="W312" s="17">
        <v>50</v>
      </c>
      <c r="X312" s="20">
        <v>920</v>
      </c>
      <c r="Y312" s="17">
        <f>VLOOKUP(F312,'[1]Freight Rate Card Aug-18'!$A$9:$M$117,11,FALSE)</f>
        <v>1.8300000000000003</v>
      </c>
    </row>
    <row r="313" spans="1:25" hidden="1" x14ac:dyDescent="0.25">
      <c r="A313" s="17" t="s">
        <v>22</v>
      </c>
      <c r="B313" s="17" t="s">
        <v>109</v>
      </c>
      <c r="C313" s="17">
        <v>8803422934</v>
      </c>
      <c r="D313" s="17">
        <v>8907461987</v>
      </c>
      <c r="E313" s="17">
        <v>3521102055</v>
      </c>
      <c r="F313" s="17">
        <v>9646</v>
      </c>
      <c r="G313" s="17" t="s">
        <v>52</v>
      </c>
      <c r="H313" s="17" t="s">
        <v>53</v>
      </c>
      <c r="I313" s="17">
        <v>203</v>
      </c>
      <c r="J313" s="17">
        <v>0</v>
      </c>
      <c r="K313" s="17" t="s">
        <v>46</v>
      </c>
      <c r="L313" s="17"/>
      <c r="M313" s="17" t="s">
        <v>253</v>
      </c>
      <c r="N313" s="17">
        <v>0</v>
      </c>
      <c r="O313" s="17">
        <v>0</v>
      </c>
      <c r="P313" s="17">
        <v>0</v>
      </c>
      <c r="Q313" s="17" t="s">
        <v>147</v>
      </c>
      <c r="R313" s="17">
        <v>15</v>
      </c>
      <c r="S313" s="17">
        <v>372</v>
      </c>
      <c r="T313" s="18" t="s">
        <v>113</v>
      </c>
      <c r="U313" s="18" t="s">
        <v>113</v>
      </c>
      <c r="V313" s="17">
        <v>0</v>
      </c>
      <c r="W313" s="17">
        <v>357</v>
      </c>
      <c r="X313" s="20">
        <v>5582.9380000000019</v>
      </c>
      <c r="Y313" s="17">
        <f>VLOOKUP(F313,'[1]Freight Rate Card Aug-18'!$A$9:$M$117,11,FALSE)</f>
        <v>1.4300000000000002</v>
      </c>
    </row>
    <row r="314" spans="1:25" hidden="1" x14ac:dyDescent="0.25">
      <c r="A314" s="17" t="s">
        <v>22</v>
      </c>
      <c r="B314" s="17" t="s">
        <v>109</v>
      </c>
      <c r="C314" s="17">
        <v>8803422988</v>
      </c>
      <c r="D314" s="17">
        <v>8907460860</v>
      </c>
      <c r="E314" s="17">
        <v>3521102064</v>
      </c>
      <c r="F314" s="17">
        <v>9646</v>
      </c>
      <c r="G314" s="17" t="s">
        <v>52</v>
      </c>
      <c r="H314" s="17" t="s">
        <v>53</v>
      </c>
      <c r="I314" s="17">
        <v>7</v>
      </c>
      <c r="J314" s="17">
        <v>0</v>
      </c>
      <c r="K314" s="17" t="s">
        <v>46</v>
      </c>
      <c r="L314" s="17"/>
      <c r="M314" s="17" t="s">
        <v>253</v>
      </c>
      <c r="N314" s="17">
        <v>0</v>
      </c>
      <c r="O314" s="17">
        <v>0</v>
      </c>
      <c r="P314" s="17">
        <v>0</v>
      </c>
      <c r="Q314" s="17" t="s">
        <v>147</v>
      </c>
      <c r="R314" s="17">
        <v>15</v>
      </c>
      <c r="S314" s="17">
        <v>372</v>
      </c>
      <c r="T314" s="18" t="s">
        <v>113</v>
      </c>
      <c r="U314" s="18" t="s">
        <v>113</v>
      </c>
      <c r="V314" s="17">
        <v>0</v>
      </c>
      <c r="W314" s="17">
        <v>9</v>
      </c>
      <c r="X314" s="20">
        <v>120.4</v>
      </c>
      <c r="Y314" s="17">
        <f>VLOOKUP(F314,'[1]Freight Rate Card Aug-18'!$A$9:$M$117,11,FALSE)</f>
        <v>1.4300000000000002</v>
      </c>
    </row>
    <row r="315" spans="1:25" x14ac:dyDescent="0.25">
      <c r="A315" s="17" t="s">
        <v>22</v>
      </c>
      <c r="B315" s="17" t="s">
        <v>109</v>
      </c>
      <c r="C315" s="17">
        <v>8803423309</v>
      </c>
      <c r="D315" s="17">
        <v>8907463133</v>
      </c>
      <c r="E315" s="17">
        <v>3521102060</v>
      </c>
      <c r="F315" s="17">
        <v>9933</v>
      </c>
      <c r="G315" s="17" t="s">
        <v>59</v>
      </c>
      <c r="H315" s="17" t="s">
        <v>25</v>
      </c>
      <c r="I315" s="17">
        <v>1</v>
      </c>
      <c r="J315" s="17">
        <v>0</v>
      </c>
      <c r="K315" s="17" t="s">
        <v>60</v>
      </c>
      <c r="L315" s="17"/>
      <c r="M315" s="17" t="s">
        <v>255</v>
      </c>
      <c r="N315" s="17">
        <v>0</v>
      </c>
      <c r="O315" s="17">
        <v>0</v>
      </c>
      <c r="P315" s="17">
        <v>0</v>
      </c>
      <c r="Q315" s="17" t="s">
        <v>222</v>
      </c>
      <c r="R315" s="17">
        <v>2.5</v>
      </c>
      <c r="S315" s="17">
        <v>658</v>
      </c>
      <c r="T315" s="18" t="s">
        <v>113</v>
      </c>
      <c r="U315" s="18" t="s">
        <v>113</v>
      </c>
      <c r="V315" s="17">
        <v>0</v>
      </c>
      <c r="W315" s="17">
        <v>1</v>
      </c>
      <c r="X315" s="20">
        <v>8.64</v>
      </c>
      <c r="Y315" s="17"/>
    </row>
    <row r="316" spans="1:25" hidden="1" x14ac:dyDescent="0.25">
      <c r="A316" s="17" t="s">
        <v>22</v>
      </c>
      <c r="B316" s="17" t="s">
        <v>109</v>
      </c>
      <c r="C316" s="17">
        <v>8803424015</v>
      </c>
      <c r="D316" s="17">
        <v>8907468015</v>
      </c>
      <c r="E316" s="17">
        <v>3521102059</v>
      </c>
      <c r="F316" s="17">
        <v>13943</v>
      </c>
      <c r="G316" s="17" t="s">
        <v>108</v>
      </c>
      <c r="H316" s="17" t="s">
        <v>28</v>
      </c>
      <c r="I316" s="17">
        <v>375</v>
      </c>
      <c r="J316" s="17">
        <v>0</v>
      </c>
      <c r="K316" s="17" t="s">
        <v>26</v>
      </c>
      <c r="L316" s="17"/>
      <c r="M316" s="17" t="s">
        <v>253</v>
      </c>
      <c r="N316" s="17">
        <v>0</v>
      </c>
      <c r="O316" s="17">
        <v>0</v>
      </c>
      <c r="P316" s="17">
        <v>0</v>
      </c>
      <c r="Q316" s="17" t="s">
        <v>166</v>
      </c>
      <c r="R316" s="17">
        <v>9</v>
      </c>
      <c r="S316" s="17">
        <v>376</v>
      </c>
      <c r="T316" s="18" t="s">
        <v>113</v>
      </c>
      <c r="U316" s="18" t="s">
        <v>113</v>
      </c>
      <c r="V316" s="17">
        <v>0</v>
      </c>
      <c r="W316" s="17">
        <v>375</v>
      </c>
      <c r="X316" s="20">
        <v>6300.0000000000009</v>
      </c>
      <c r="Y316" s="17"/>
    </row>
    <row r="317" spans="1:25" hidden="1" x14ac:dyDescent="0.25">
      <c r="A317" s="17" t="s">
        <v>22</v>
      </c>
      <c r="B317" s="17" t="s">
        <v>109</v>
      </c>
      <c r="C317" s="17">
        <v>8803426271</v>
      </c>
      <c r="D317" s="17">
        <v>8907479818</v>
      </c>
      <c r="E317" s="17">
        <v>3521102063</v>
      </c>
      <c r="F317" s="17">
        <v>9646</v>
      </c>
      <c r="G317" s="17" t="s">
        <v>52</v>
      </c>
      <c r="H317" s="17" t="s">
        <v>53</v>
      </c>
      <c r="I317" s="17">
        <v>170</v>
      </c>
      <c r="J317" s="17">
        <v>0</v>
      </c>
      <c r="K317" s="17" t="s">
        <v>46</v>
      </c>
      <c r="L317" s="17"/>
      <c r="M317" s="17" t="s">
        <v>253</v>
      </c>
      <c r="N317" s="17">
        <v>0</v>
      </c>
      <c r="O317" s="17">
        <v>0</v>
      </c>
      <c r="P317" s="17">
        <v>0</v>
      </c>
      <c r="Q317" s="17" t="s">
        <v>147</v>
      </c>
      <c r="R317" s="17">
        <v>15</v>
      </c>
      <c r="S317" s="17">
        <v>372</v>
      </c>
      <c r="T317" s="18" t="s">
        <v>113</v>
      </c>
      <c r="U317" s="18" t="s">
        <v>113</v>
      </c>
      <c r="V317" s="17">
        <v>0</v>
      </c>
      <c r="W317" s="17">
        <v>172</v>
      </c>
      <c r="X317" s="20">
        <v>2608.2659999999996</v>
      </c>
      <c r="Y317" s="17">
        <f>VLOOKUP(F317,'[1]Freight Rate Card Aug-18'!$A$9:$M$117,11,FALSE)</f>
        <v>1.4300000000000002</v>
      </c>
    </row>
    <row r="318" spans="1:25" hidden="1" x14ac:dyDescent="0.25">
      <c r="A318" s="17" t="s">
        <v>22</v>
      </c>
      <c r="B318" s="17" t="s">
        <v>109</v>
      </c>
      <c r="C318" s="17">
        <v>8803426272</v>
      </c>
      <c r="D318" s="17">
        <v>8907479850</v>
      </c>
      <c r="E318" s="17">
        <v>3521102061</v>
      </c>
      <c r="F318" s="17">
        <v>9646</v>
      </c>
      <c r="G318" s="17" t="s">
        <v>52</v>
      </c>
      <c r="H318" s="17" t="s">
        <v>53</v>
      </c>
      <c r="I318" s="17">
        <v>10</v>
      </c>
      <c r="J318" s="17">
        <v>0</v>
      </c>
      <c r="K318" s="17" t="s">
        <v>46</v>
      </c>
      <c r="L318" s="17"/>
      <c r="M318" s="17" t="s">
        <v>253</v>
      </c>
      <c r="N318" s="17">
        <v>0</v>
      </c>
      <c r="O318" s="17">
        <v>0</v>
      </c>
      <c r="P318" s="17">
        <v>0</v>
      </c>
      <c r="Q318" s="17" t="s">
        <v>147</v>
      </c>
      <c r="R318" s="17">
        <v>15</v>
      </c>
      <c r="S318" s="17">
        <v>372</v>
      </c>
      <c r="T318" s="18" t="s">
        <v>113</v>
      </c>
      <c r="U318" s="18" t="s">
        <v>113</v>
      </c>
      <c r="V318" s="17">
        <v>0</v>
      </c>
      <c r="W318" s="17">
        <v>10</v>
      </c>
      <c r="X318" s="20">
        <v>163.096</v>
      </c>
      <c r="Y318" s="17">
        <f>VLOOKUP(F318,'[1]Freight Rate Card Aug-18'!$A$9:$M$117,11,FALSE)</f>
        <v>1.4300000000000002</v>
      </c>
    </row>
    <row r="319" spans="1:25" x14ac:dyDescent="0.25">
      <c r="A319" s="17" t="s">
        <v>22</v>
      </c>
      <c r="B319" s="17" t="s">
        <v>109</v>
      </c>
      <c r="C319" s="17">
        <v>8803426407</v>
      </c>
      <c r="D319" s="17">
        <v>8907481367</v>
      </c>
      <c r="E319" s="17">
        <v>3521102048</v>
      </c>
      <c r="F319" s="17">
        <v>58</v>
      </c>
      <c r="G319" s="17" t="s">
        <v>38</v>
      </c>
      <c r="H319" s="17" t="s">
        <v>28</v>
      </c>
      <c r="I319" s="17">
        <v>104</v>
      </c>
      <c r="J319" s="17">
        <v>0</v>
      </c>
      <c r="K319" s="17" t="s">
        <v>39</v>
      </c>
      <c r="L319" s="17"/>
      <c r="M319" s="17" t="s">
        <v>255</v>
      </c>
      <c r="N319" s="17">
        <v>0</v>
      </c>
      <c r="O319" s="17">
        <v>0</v>
      </c>
      <c r="P319" s="17">
        <v>0</v>
      </c>
      <c r="Q319" s="17" t="s">
        <v>223</v>
      </c>
      <c r="R319" s="17">
        <v>2.5</v>
      </c>
      <c r="S319" s="17">
        <v>657</v>
      </c>
      <c r="T319" s="18" t="s">
        <v>113</v>
      </c>
      <c r="U319" s="18" t="s">
        <v>113</v>
      </c>
      <c r="V319" s="17">
        <v>0</v>
      </c>
      <c r="W319" s="17">
        <v>106</v>
      </c>
      <c r="X319" s="20">
        <v>1467.704</v>
      </c>
      <c r="Y319" s="17"/>
    </row>
    <row r="320" spans="1:25" x14ac:dyDescent="0.25">
      <c r="A320" s="17" t="s">
        <v>22</v>
      </c>
      <c r="B320" s="17" t="s">
        <v>109</v>
      </c>
      <c r="C320" s="17">
        <v>8803426415</v>
      </c>
      <c r="D320" s="17">
        <v>8907481387</v>
      </c>
      <c r="E320" s="17">
        <v>3521102043</v>
      </c>
      <c r="F320" s="17">
        <v>3891</v>
      </c>
      <c r="G320" s="17" t="s">
        <v>76</v>
      </c>
      <c r="H320" s="17" t="s">
        <v>28</v>
      </c>
      <c r="I320" s="17">
        <v>70</v>
      </c>
      <c r="J320" s="17">
        <v>0</v>
      </c>
      <c r="K320" s="17" t="s">
        <v>77</v>
      </c>
      <c r="L320" s="17"/>
      <c r="M320" s="17" t="s">
        <v>255</v>
      </c>
      <c r="N320" s="17">
        <v>0</v>
      </c>
      <c r="O320" s="17">
        <v>0</v>
      </c>
      <c r="P320" s="17">
        <v>0</v>
      </c>
      <c r="Q320" s="17" t="s">
        <v>181</v>
      </c>
      <c r="R320" s="17">
        <v>2.5</v>
      </c>
      <c r="S320" s="17">
        <v>655</v>
      </c>
      <c r="T320" s="18" t="s">
        <v>259</v>
      </c>
      <c r="U320" s="18" t="s">
        <v>259</v>
      </c>
      <c r="V320" s="17">
        <v>0</v>
      </c>
      <c r="W320" s="17">
        <v>71</v>
      </c>
      <c r="X320" s="20">
        <v>1095.982</v>
      </c>
      <c r="Y320" s="17"/>
    </row>
    <row r="321" spans="1:25" hidden="1" x14ac:dyDescent="0.25">
      <c r="A321" s="17" t="s">
        <v>22</v>
      </c>
      <c r="B321" s="17" t="s">
        <v>109</v>
      </c>
      <c r="C321" s="17">
        <v>8803426435</v>
      </c>
      <c r="D321" s="17">
        <v>8907481379</v>
      </c>
      <c r="E321" s="17">
        <v>3521102053</v>
      </c>
      <c r="F321" s="17">
        <v>9325</v>
      </c>
      <c r="G321" s="17" t="s">
        <v>24</v>
      </c>
      <c r="H321" s="17" t="s">
        <v>28</v>
      </c>
      <c r="I321" s="17">
        <v>225</v>
      </c>
      <c r="J321" s="17">
        <v>0</v>
      </c>
      <c r="K321" s="17" t="s">
        <v>26</v>
      </c>
      <c r="L321" s="17"/>
      <c r="M321" s="17" t="s">
        <v>253</v>
      </c>
      <c r="N321" s="17">
        <v>0</v>
      </c>
      <c r="O321" s="17">
        <v>0</v>
      </c>
      <c r="P321" s="17">
        <v>0</v>
      </c>
      <c r="Q321" s="17" t="s">
        <v>193</v>
      </c>
      <c r="R321" s="17">
        <v>2.5</v>
      </c>
      <c r="S321" s="17">
        <v>384</v>
      </c>
      <c r="T321" s="18" t="s">
        <v>259</v>
      </c>
      <c r="U321" s="18" t="s">
        <v>259</v>
      </c>
      <c r="V321" s="17">
        <v>0</v>
      </c>
      <c r="W321" s="17">
        <v>232</v>
      </c>
      <c r="X321" s="20">
        <v>3327.2840000000006</v>
      </c>
      <c r="Y321" s="17">
        <f>VLOOKUP(F321,'[1]Freight Rate Card Aug-18'!$A$9:$M$117,11,FALSE)</f>
        <v>1.06</v>
      </c>
    </row>
    <row r="322" spans="1:25" hidden="1" x14ac:dyDescent="0.25">
      <c r="A322" s="17" t="s">
        <v>22</v>
      </c>
      <c r="B322" s="17" t="s">
        <v>109</v>
      </c>
      <c r="C322" s="17">
        <v>8803426452</v>
      </c>
      <c r="D322" s="17">
        <v>8907481512</v>
      </c>
      <c r="E322" s="17">
        <v>3521102050</v>
      </c>
      <c r="F322" s="17">
        <v>13124</v>
      </c>
      <c r="G322" s="17" t="s">
        <v>42</v>
      </c>
      <c r="H322" s="17" t="s">
        <v>28</v>
      </c>
      <c r="I322" s="17">
        <v>39</v>
      </c>
      <c r="J322" s="17">
        <v>0</v>
      </c>
      <c r="K322" s="17" t="s">
        <v>43</v>
      </c>
      <c r="L322" s="17"/>
      <c r="M322" s="17" t="s">
        <v>253</v>
      </c>
      <c r="N322" s="17">
        <v>0</v>
      </c>
      <c r="O322" s="17">
        <v>0</v>
      </c>
      <c r="P322" s="17">
        <v>0</v>
      </c>
      <c r="Q322" s="17" t="s">
        <v>123</v>
      </c>
      <c r="R322" s="17">
        <v>2.5</v>
      </c>
      <c r="S322" s="17">
        <v>387</v>
      </c>
      <c r="T322" s="18" t="s">
        <v>260</v>
      </c>
      <c r="U322" s="18" t="s">
        <v>260</v>
      </c>
      <c r="V322" s="17">
        <v>0</v>
      </c>
      <c r="W322" s="17">
        <v>62</v>
      </c>
      <c r="X322" s="20">
        <v>1049.7050000000002</v>
      </c>
      <c r="Y322" s="17">
        <f>VLOOKUP(F322,'[1]Freight Rate Card Aug-18'!$A$9:$M$117,11,FALSE)</f>
        <v>1.38</v>
      </c>
    </row>
    <row r="323" spans="1:25" hidden="1" x14ac:dyDescent="0.25">
      <c r="A323" s="17" t="s">
        <v>22</v>
      </c>
      <c r="B323" s="17" t="s">
        <v>109</v>
      </c>
      <c r="C323" s="17">
        <v>8803426454</v>
      </c>
      <c r="D323" s="17">
        <v>8907481425</v>
      </c>
      <c r="E323" s="17">
        <v>3521102073</v>
      </c>
      <c r="F323" s="17">
        <v>13648</v>
      </c>
      <c r="G323" s="17" t="s">
        <v>111</v>
      </c>
      <c r="H323" s="17" t="s">
        <v>25</v>
      </c>
      <c r="I323" s="17">
        <v>133</v>
      </c>
      <c r="J323" s="17">
        <v>0</v>
      </c>
      <c r="K323" s="17" t="s">
        <v>112</v>
      </c>
      <c r="L323" s="17"/>
      <c r="M323" s="17" t="s">
        <v>253</v>
      </c>
      <c r="N323" s="17">
        <v>0</v>
      </c>
      <c r="O323" s="17">
        <v>0</v>
      </c>
      <c r="P323" s="17">
        <v>0</v>
      </c>
      <c r="Q323" s="17" t="s">
        <v>171</v>
      </c>
      <c r="R323" s="17">
        <v>15</v>
      </c>
      <c r="S323" s="17">
        <v>379</v>
      </c>
      <c r="T323" s="18" t="s">
        <v>260</v>
      </c>
      <c r="U323" s="18" t="s">
        <v>260</v>
      </c>
      <c r="V323" s="17">
        <v>0</v>
      </c>
      <c r="W323" s="17">
        <v>152</v>
      </c>
      <c r="X323" s="20">
        <v>2415.8829999999989</v>
      </c>
      <c r="Y323" s="17"/>
    </row>
    <row r="324" spans="1:25" hidden="1" x14ac:dyDescent="0.25">
      <c r="A324" s="17" t="s">
        <v>22</v>
      </c>
      <c r="B324" s="17" t="s">
        <v>109</v>
      </c>
      <c r="C324" s="17">
        <v>8803426454</v>
      </c>
      <c r="D324" s="17">
        <v>8907481425</v>
      </c>
      <c r="E324" s="17">
        <v>3521102074</v>
      </c>
      <c r="F324" s="17">
        <v>13648</v>
      </c>
      <c r="G324" s="17" t="s">
        <v>111</v>
      </c>
      <c r="H324" s="17" t="s">
        <v>25</v>
      </c>
      <c r="I324" s="17">
        <v>1</v>
      </c>
      <c r="J324" s="17">
        <v>0</v>
      </c>
      <c r="K324" s="17" t="s">
        <v>112</v>
      </c>
      <c r="L324" s="17"/>
      <c r="M324" s="17" t="s">
        <v>253</v>
      </c>
      <c r="N324" s="17">
        <v>0</v>
      </c>
      <c r="O324" s="17">
        <v>0</v>
      </c>
      <c r="P324" s="17">
        <v>0</v>
      </c>
      <c r="Q324" s="17" t="s">
        <v>171</v>
      </c>
      <c r="R324" s="17">
        <v>15</v>
      </c>
      <c r="S324" s="17">
        <v>379</v>
      </c>
      <c r="T324" s="18" t="s">
        <v>260</v>
      </c>
      <c r="U324" s="18" t="s">
        <v>260</v>
      </c>
      <c r="V324" s="17">
        <v>0</v>
      </c>
      <c r="W324" s="17">
        <v>1</v>
      </c>
      <c r="X324" s="20">
        <v>5.52</v>
      </c>
      <c r="Y324" s="17"/>
    </row>
    <row r="325" spans="1:25" x14ac:dyDescent="0.25">
      <c r="A325" s="17" t="s">
        <v>22</v>
      </c>
      <c r="B325" s="17" t="s">
        <v>109</v>
      </c>
      <c r="C325" s="17">
        <v>8803426740</v>
      </c>
      <c r="D325" s="17">
        <v>8907483918</v>
      </c>
      <c r="E325" s="17">
        <v>3521102058</v>
      </c>
      <c r="F325" s="17">
        <v>9933</v>
      </c>
      <c r="G325" s="17" t="s">
        <v>59</v>
      </c>
      <c r="H325" s="17" t="s">
        <v>25</v>
      </c>
      <c r="I325" s="17">
        <v>40</v>
      </c>
      <c r="J325" s="17">
        <v>0</v>
      </c>
      <c r="K325" s="17" t="s">
        <v>60</v>
      </c>
      <c r="L325" s="17"/>
      <c r="M325" s="17" t="s">
        <v>255</v>
      </c>
      <c r="N325" s="17">
        <v>0</v>
      </c>
      <c r="O325" s="17">
        <v>0</v>
      </c>
      <c r="P325" s="17">
        <v>0</v>
      </c>
      <c r="Q325" s="17" t="s">
        <v>222</v>
      </c>
      <c r="R325" s="17">
        <v>2.5</v>
      </c>
      <c r="S325" s="17">
        <v>658</v>
      </c>
      <c r="T325" s="18" t="s">
        <v>113</v>
      </c>
      <c r="U325" s="18" t="s">
        <v>113</v>
      </c>
      <c r="V325" s="17">
        <v>0</v>
      </c>
      <c r="W325" s="17">
        <v>40</v>
      </c>
      <c r="X325" s="20">
        <v>540</v>
      </c>
      <c r="Y325" s="17"/>
    </row>
    <row r="326" spans="1:25" hidden="1" x14ac:dyDescent="0.25">
      <c r="A326" s="17" t="s">
        <v>22</v>
      </c>
      <c r="B326" s="17" t="s">
        <v>109</v>
      </c>
      <c r="C326" s="17">
        <v>8803426780</v>
      </c>
      <c r="D326" s="17">
        <v>8907484311</v>
      </c>
      <c r="E326" s="17">
        <v>3521102056</v>
      </c>
      <c r="F326" s="17">
        <v>4536</v>
      </c>
      <c r="G326" s="17" t="s">
        <v>27</v>
      </c>
      <c r="H326" s="17" t="s">
        <v>28</v>
      </c>
      <c r="I326" s="17">
        <v>100</v>
      </c>
      <c r="J326" s="17">
        <v>0</v>
      </c>
      <c r="K326" s="17" t="s">
        <v>29</v>
      </c>
      <c r="L326" s="17"/>
      <c r="M326" s="17" t="s">
        <v>253</v>
      </c>
      <c r="N326" s="17">
        <v>0</v>
      </c>
      <c r="O326" s="17">
        <v>0</v>
      </c>
      <c r="P326" s="17">
        <v>0</v>
      </c>
      <c r="Q326" s="17" t="s">
        <v>214</v>
      </c>
      <c r="R326" s="17">
        <v>15</v>
      </c>
      <c r="S326" s="17">
        <v>378</v>
      </c>
      <c r="T326" s="18" t="s">
        <v>261</v>
      </c>
      <c r="U326" s="18" t="s">
        <v>261</v>
      </c>
      <c r="V326" s="17">
        <v>0</v>
      </c>
      <c r="W326" s="17">
        <v>156</v>
      </c>
      <c r="X326" s="20">
        <v>2786.232</v>
      </c>
      <c r="Y326" s="17">
        <f>VLOOKUP(F326,'[1]Freight Rate Card Aug-18'!$A$9:$M$117,11,FALSE)</f>
        <v>2.5499999999999998</v>
      </c>
    </row>
    <row r="327" spans="1:25" x14ac:dyDescent="0.25">
      <c r="A327" s="17" t="s">
        <v>22</v>
      </c>
      <c r="B327" s="17" t="s">
        <v>109</v>
      </c>
      <c r="C327" s="17">
        <v>8803426784</v>
      </c>
      <c r="D327" s="17">
        <v>8907484325</v>
      </c>
      <c r="E327" s="17">
        <v>3521102057</v>
      </c>
      <c r="F327" s="17">
        <v>7608</v>
      </c>
      <c r="G327" s="17" t="s">
        <v>67</v>
      </c>
      <c r="H327" s="17" t="s">
        <v>28</v>
      </c>
      <c r="I327" s="17">
        <v>8</v>
      </c>
      <c r="J327" s="17">
        <v>0</v>
      </c>
      <c r="K327" s="17" t="s">
        <v>68</v>
      </c>
      <c r="L327" s="17"/>
      <c r="M327" s="17" t="s">
        <v>255</v>
      </c>
      <c r="N327" s="17">
        <v>0</v>
      </c>
      <c r="O327" s="17">
        <v>0</v>
      </c>
      <c r="P327" s="17">
        <v>0</v>
      </c>
      <c r="Q327" s="17" t="s">
        <v>216</v>
      </c>
      <c r="R327" s="17">
        <v>2.5</v>
      </c>
      <c r="S327" s="17">
        <v>656</v>
      </c>
      <c r="T327" s="18" t="s">
        <v>261</v>
      </c>
      <c r="U327" s="18" t="s">
        <v>261</v>
      </c>
      <c r="V327" s="17">
        <v>0</v>
      </c>
      <c r="W327" s="17">
        <v>8</v>
      </c>
      <c r="X327" s="20">
        <v>153.36000000000001</v>
      </c>
      <c r="Y327" s="17"/>
    </row>
    <row r="328" spans="1:25" x14ac:dyDescent="0.25">
      <c r="A328" s="17" t="s">
        <v>22</v>
      </c>
      <c r="B328" s="17" t="s">
        <v>109</v>
      </c>
      <c r="C328" s="17">
        <v>8803426912</v>
      </c>
      <c r="D328" s="17">
        <v>8907484514</v>
      </c>
      <c r="E328" s="17">
        <v>3521102068</v>
      </c>
      <c r="F328" s="17">
        <v>12861</v>
      </c>
      <c r="G328" s="17" t="s">
        <v>83</v>
      </c>
      <c r="H328" s="17" t="s">
        <v>28</v>
      </c>
      <c r="I328" s="17">
        <v>39</v>
      </c>
      <c r="J328" s="17">
        <v>0</v>
      </c>
      <c r="K328" s="17" t="s">
        <v>84</v>
      </c>
      <c r="L328" s="17"/>
      <c r="M328" s="17" t="s">
        <v>255</v>
      </c>
      <c r="N328" s="17">
        <v>0</v>
      </c>
      <c r="O328" s="17">
        <v>0</v>
      </c>
      <c r="P328" s="17">
        <v>0</v>
      </c>
      <c r="Q328" s="17" t="s">
        <v>182</v>
      </c>
      <c r="R328" s="17">
        <v>2.5</v>
      </c>
      <c r="S328" s="17">
        <v>662</v>
      </c>
      <c r="T328" s="18" t="s">
        <v>261</v>
      </c>
      <c r="U328" s="18" t="s">
        <v>261</v>
      </c>
      <c r="V328" s="17">
        <v>0</v>
      </c>
      <c r="W328" s="17">
        <v>48</v>
      </c>
      <c r="X328" s="20">
        <v>612.12700000000007</v>
      </c>
      <c r="Y328" s="17"/>
    </row>
    <row r="329" spans="1:25" x14ac:dyDescent="0.25">
      <c r="A329" s="17" t="s">
        <v>22</v>
      </c>
      <c r="B329" s="17" t="s">
        <v>109</v>
      </c>
      <c r="C329" s="17">
        <v>8803426912</v>
      </c>
      <c r="D329" s="17">
        <v>8907484514</v>
      </c>
      <c r="E329" s="17">
        <v>3521102069</v>
      </c>
      <c r="F329" s="17">
        <v>12861</v>
      </c>
      <c r="G329" s="17" t="s">
        <v>83</v>
      </c>
      <c r="H329" s="17" t="s">
        <v>28</v>
      </c>
      <c r="I329" s="17">
        <v>2</v>
      </c>
      <c r="J329" s="17">
        <v>0</v>
      </c>
      <c r="K329" s="17" t="s">
        <v>84</v>
      </c>
      <c r="L329" s="17"/>
      <c r="M329" s="17" t="s">
        <v>255</v>
      </c>
      <c r="N329" s="17">
        <v>0</v>
      </c>
      <c r="O329" s="17">
        <v>0</v>
      </c>
      <c r="P329" s="17">
        <v>0</v>
      </c>
      <c r="Q329" s="17" t="s">
        <v>182</v>
      </c>
      <c r="R329" s="17">
        <v>2.5</v>
      </c>
      <c r="S329" s="17">
        <v>662</v>
      </c>
      <c r="T329" s="18" t="s">
        <v>261</v>
      </c>
      <c r="U329" s="18" t="s">
        <v>261</v>
      </c>
      <c r="V329" s="17">
        <v>0</v>
      </c>
      <c r="W329" s="17">
        <v>2</v>
      </c>
      <c r="X329" s="20">
        <v>11.35</v>
      </c>
      <c r="Y329" s="17"/>
    </row>
    <row r="330" spans="1:25" x14ac:dyDescent="0.25">
      <c r="A330" s="17" t="s">
        <v>22</v>
      </c>
      <c r="B330" s="17" t="s">
        <v>109</v>
      </c>
      <c r="C330" s="17">
        <v>8803427023</v>
      </c>
      <c r="D330" s="17">
        <v>8907484927</v>
      </c>
      <c r="E330" s="17">
        <v>3521102062</v>
      </c>
      <c r="F330" s="17">
        <v>7608</v>
      </c>
      <c r="G330" s="17" t="s">
        <v>67</v>
      </c>
      <c r="H330" s="17" t="s">
        <v>28</v>
      </c>
      <c r="I330" s="17">
        <v>145</v>
      </c>
      <c r="J330" s="17">
        <v>0</v>
      </c>
      <c r="K330" s="17" t="s">
        <v>68</v>
      </c>
      <c r="L330" s="17"/>
      <c r="M330" s="17" t="s">
        <v>255</v>
      </c>
      <c r="N330" s="17">
        <v>0</v>
      </c>
      <c r="O330" s="17">
        <v>0</v>
      </c>
      <c r="P330" s="17">
        <v>0</v>
      </c>
      <c r="Q330" s="17" t="s">
        <v>216</v>
      </c>
      <c r="R330" s="17">
        <v>2.5</v>
      </c>
      <c r="S330" s="17">
        <v>656</v>
      </c>
      <c r="T330" s="18" t="s">
        <v>261</v>
      </c>
      <c r="U330" s="18" t="s">
        <v>261</v>
      </c>
      <c r="V330" s="17">
        <v>0</v>
      </c>
      <c r="W330" s="17">
        <v>158</v>
      </c>
      <c r="X330" s="20">
        <v>2375.357</v>
      </c>
      <c r="Y330" s="17"/>
    </row>
    <row r="331" spans="1:25" x14ac:dyDescent="0.25">
      <c r="A331" s="17" t="s">
        <v>22</v>
      </c>
      <c r="B331" s="17" t="s">
        <v>109</v>
      </c>
      <c r="C331" s="17">
        <v>8803427026</v>
      </c>
      <c r="D331" s="17">
        <v>8907484923</v>
      </c>
      <c r="E331" s="17">
        <v>3521102065</v>
      </c>
      <c r="F331" s="17">
        <v>74</v>
      </c>
      <c r="G331" s="17" t="s">
        <v>65</v>
      </c>
      <c r="H331" s="17" t="s">
        <v>28</v>
      </c>
      <c r="I331" s="17">
        <v>22</v>
      </c>
      <c r="J331" s="17">
        <v>0</v>
      </c>
      <c r="K331" s="17" t="s">
        <v>66</v>
      </c>
      <c r="L331" s="17"/>
      <c r="M331" s="17" t="s">
        <v>255</v>
      </c>
      <c r="N331" s="17">
        <v>0</v>
      </c>
      <c r="O331" s="17">
        <v>0</v>
      </c>
      <c r="P331" s="17">
        <v>0</v>
      </c>
      <c r="Q331" s="17" t="s">
        <v>217</v>
      </c>
      <c r="R331" s="17">
        <v>2.5</v>
      </c>
      <c r="S331" s="17">
        <v>659</v>
      </c>
      <c r="T331" s="18" t="s">
        <v>261</v>
      </c>
      <c r="U331" s="18" t="s">
        <v>261</v>
      </c>
      <c r="V331" s="17">
        <v>0</v>
      </c>
      <c r="W331" s="17">
        <v>37</v>
      </c>
      <c r="X331" s="20">
        <v>622.78700000000003</v>
      </c>
      <c r="Y331" s="17"/>
    </row>
    <row r="332" spans="1:25" x14ac:dyDescent="0.25">
      <c r="A332" s="17" t="s">
        <v>22</v>
      </c>
      <c r="B332" s="17" t="s">
        <v>109</v>
      </c>
      <c r="C332" s="17">
        <v>8803427034</v>
      </c>
      <c r="D332" s="17">
        <v>8907484940</v>
      </c>
      <c r="E332" s="17">
        <v>3521102066</v>
      </c>
      <c r="F332" s="17">
        <v>2642</v>
      </c>
      <c r="G332" s="17" t="s">
        <v>71</v>
      </c>
      <c r="H332" s="17" t="s">
        <v>28</v>
      </c>
      <c r="I332" s="17">
        <v>20</v>
      </c>
      <c r="J332" s="17">
        <v>0</v>
      </c>
      <c r="K332" s="17" t="s">
        <v>72</v>
      </c>
      <c r="L332" s="17"/>
      <c r="M332" s="17" t="s">
        <v>255</v>
      </c>
      <c r="N332" s="17">
        <v>0</v>
      </c>
      <c r="O332" s="17">
        <v>0</v>
      </c>
      <c r="P332" s="17">
        <v>0</v>
      </c>
      <c r="Q332" s="17" t="s">
        <v>218</v>
      </c>
      <c r="R332" s="17">
        <v>2.5</v>
      </c>
      <c r="S332" s="17">
        <v>661</v>
      </c>
      <c r="T332" s="18" t="s">
        <v>261</v>
      </c>
      <c r="U332" s="18" t="s">
        <v>261</v>
      </c>
      <c r="V332" s="17">
        <v>0</v>
      </c>
      <c r="W332" s="17">
        <v>20</v>
      </c>
      <c r="X332" s="20">
        <v>396</v>
      </c>
      <c r="Y332" s="17"/>
    </row>
    <row r="333" spans="1:25" x14ac:dyDescent="0.25">
      <c r="A333" s="17" t="s">
        <v>22</v>
      </c>
      <c r="B333" s="17" t="s">
        <v>109</v>
      </c>
      <c r="C333" s="17">
        <v>8803427049</v>
      </c>
      <c r="D333" s="17">
        <v>8907484909</v>
      </c>
      <c r="E333" s="17">
        <v>3521102067</v>
      </c>
      <c r="F333" s="17">
        <v>13169</v>
      </c>
      <c r="G333" s="17" t="s">
        <v>61</v>
      </c>
      <c r="H333" s="17" t="s">
        <v>28</v>
      </c>
      <c r="I333" s="17">
        <v>0</v>
      </c>
      <c r="J333" s="17">
        <v>0</v>
      </c>
      <c r="K333" s="17" t="s">
        <v>62</v>
      </c>
      <c r="L333" s="17"/>
      <c r="M333" s="17" t="s">
        <v>255</v>
      </c>
      <c r="N333" s="17">
        <v>0</v>
      </c>
      <c r="O333" s="17">
        <v>0</v>
      </c>
      <c r="P333" s="17">
        <v>0</v>
      </c>
      <c r="Q333" s="17" t="s">
        <v>219</v>
      </c>
      <c r="R333" s="17">
        <v>2.5</v>
      </c>
      <c r="S333" s="17">
        <v>660</v>
      </c>
      <c r="T333" s="18" t="s">
        <v>261</v>
      </c>
      <c r="U333" s="18" t="s">
        <v>261</v>
      </c>
      <c r="V333" s="17">
        <v>0</v>
      </c>
      <c r="W333" s="17">
        <v>12</v>
      </c>
      <c r="X333" s="20">
        <v>241.6</v>
      </c>
      <c r="Y333" s="17"/>
    </row>
    <row r="334" spans="1:25" x14ac:dyDescent="0.25">
      <c r="A334" s="17" t="s">
        <v>22</v>
      </c>
      <c r="B334" s="17" t="s">
        <v>109</v>
      </c>
      <c r="C334" s="17">
        <v>8803427288</v>
      </c>
      <c r="D334" s="17">
        <v>8907485403</v>
      </c>
      <c r="E334" s="17">
        <v>3521102070</v>
      </c>
      <c r="F334" s="17">
        <v>74</v>
      </c>
      <c r="G334" s="17" t="s">
        <v>65</v>
      </c>
      <c r="H334" s="17" t="s">
        <v>28</v>
      </c>
      <c r="I334" s="17">
        <v>2</v>
      </c>
      <c r="J334" s="17">
        <v>0</v>
      </c>
      <c r="K334" s="17" t="s">
        <v>66</v>
      </c>
      <c r="L334" s="17"/>
      <c r="M334" s="17" t="s">
        <v>255</v>
      </c>
      <c r="N334" s="17">
        <v>0</v>
      </c>
      <c r="O334" s="17">
        <v>0</v>
      </c>
      <c r="P334" s="17">
        <v>0</v>
      </c>
      <c r="Q334" s="17" t="s">
        <v>217</v>
      </c>
      <c r="R334" s="17">
        <v>2.5</v>
      </c>
      <c r="S334" s="17">
        <v>659</v>
      </c>
      <c r="T334" s="18" t="s">
        <v>261</v>
      </c>
      <c r="U334" s="18" t="s">
        <v>261</v>
      </c>
      <c r="V334" s="17">
        <v>0</v>
      </c>
      <c r="W334" s="17">
        <v>2</v>
      </c>
      <c r="X334" s="20">
        <v>33.840000000000003</v>
      </c>
      <c r="Y334" s="17"/>
    </row>
    <row r="335" spans="1:25" hidden="1" x14ac:dyDescent="0.25">
      <c r="A335" s="17" t="s">
        <v>22</v>
      </c>
      <c r="B335" s="17" t="s">
        <v>109</v>
      </c>
      <c r="C335" s="17">
        <v>8803427316</v>
      </c>
      <c r="D335" s="17">
        <v>8907485711</v>
      </c>
      <c r="E335" s="17">
        <v>3521102076</v>
      </c>
      <c r="F335" s="17">
        <v>9326</v>
      </c>
      <c r="G335" s="17" t="s">
        <v>24</v>
      </c>
      <c r="H335" s="17" t="s">
        <v>25</v>
      </c>
      <c r="I335" s="17">
        <v>98</v>
      </c>
      <c r="J335" s="17">
        <v>0</v>
      </c>
      <c r="K335" s="17" t="s">
        <v>26</v>
      </c>
      <c r="L335" s="17"/>
      <c r="M335" s="17" t="s">
        <v>253</v>
      </c>
      <c r="N335" s="17">
        <v>0</v>
      </c>
      <c r="O335" s="17">
        <v>0</v>
      </c>
      <c r="P335" s="17">
        <v>0</v>
      </c>
      <c r="Q335" s="17" t="s">
        <v>194</v>
      </c>
      <c r="R335" s="17">
        <v>2.5</v>
      </c>
      <c r="S335" s="17">
        <v>389</v>
      </c>
      <c r="T335" s="18" t="s">
        <v>260</v>
      </c>
      <c r="U335" s="18" t="s">
        <v>260</v>
      </c>
      <c r="V335" s="17">
        <v>0</v>
      </c>
      <c r="W335" s="17">
        <v>124</v>
      </c>
      <c r="X335" s="20">
        <v>1825.0900000000001</v>
      </c>
      <c r="Y335" s="17">
        <f>VLOOKUP(F335,'[1]Freight Rate Card Aug-18'!$A$9:$M$117,11,FALSE)</f>
        <v>1.06</v>
      </c>
    </row>
    <row r="336" spans="1:25" hidden="1" x14ac:dyDescent="0.25">
      <c r="A336" s="17" t="s">
        <v>22</v>
      </c>
      <c r="B336" s="17" t="s">
        <v>109</v>
      </c>
      <c r="C336" s="17">
        <v>8803427324</v>
      </c>
      <c r="D336" s="17">
        <v>8907485795</v>
      </c>
      <c r="E336" s="17">
        <v>3521102077</v>
      </c>
      <c r="F336" s="17">
        <v>13648</v>
      </c>
      <c r="G336" s="17" t="s">
        <v>111</v>
      </c>
      <c r="H336" s="17" t="s">
        <v>25</v>
      </c>
      <c r="I336" s="17">
        <v>177</v>
      </c>
      <c r="J336" s="17">
        <v>0</v>
      </c>
      <c r="K336" s="17" t="s">
        <v>112</v>
      </c>
      <c r="L336" s="17"/>
      <c r="M336" s="17" t="s">
        <v>253</v>
      </c>
      <c r="N336" s="17">
        <v>0</v>
      </c>
      <c r="O336" s="17">
        <v>0</v>
      </c>
      <c r="P336" s="17">
        <v>0</v>
      </c>
      <c r="Q336" s="17" t="s">
        <v>171</v>
      </c>
      <c r="R336" s="17">
        <v>15</v>
      </c>
      <c r="S336" s="17">
        <v>379</v>
      </c>
      <c r="T336" s="18" t="s">
        <v>260</v>
      </c>
      <c r="U336" s="18" t="s">
        <v>260</v>
      </c>
      <c r="V336" s="17">
        <v>0</v>
      </c>
      <c r="W336" s="17">
        <v>264</v>
      </c>
      <c r="X336" s="20">
        <v>4689.3339999999998</v>
      </c>
      <c r="Y336" s="17"/>
    </row>
    <row r="337" spans="1:25" x14ac:dyDescent="0.25">
      <c r="A337" s="17" t="s">
        <v>22</v>
      </c>
      <c r="B337" s="17" t="s">
        <v>109</v>
      </c>
      <c r="C337" s="17">
        <v>8803427330</v>
      </c>
      <c r="D337" s="17">
        <v>8907485834</v>
      </c>
      <c r="E337" s="17">
        <v>3521102072</v>
      </c>
      <c r="F337" s="17">
        <v>9933</v>
      </c>
      <c r="G337" s="17" t="s">
        <v>59</v>
      </c>
      <c r="H337" s="17" t="s">
        <v>25</v>
      </c>
      <c r="I337" s="17">
        <v>16</v>
      </c>
      <c r="J337" s="17">
        <v>0</v>
      </c>
      <c r="K337" s="17" t="s">
        <v>60</v>
      </c>
      <c r="L337" s="17"/>
      <c r="M337" s="17" t="s">
        <v>255</v>
      </c>
      <c r="N337" s="17">
        <v>0</v>
      </c>
      <c r="O337" s="17">
        <v>0</v>
      </c>
      <c r="P337" s="17">
        <v>0</v>
      </c>
      <c r="Q337" s="17" t="s">
        <v>222</v>
      </c>
      <c r="R337" s="17">
        <v>2.5</v>
      </c>
      <c r="S337" s="17">
        <v>658</v>
      </c>
      <c r="T337" s="18" t="s">
        <v>113</v>
      </c>
      <c r="U337" s="18" t="s">
        <v>113</v>
      </c>
      <c r="V337" s="17">
        <v>0</v>
      </c>
      <c r="W337" s="17">
        <v>16</v>
      </c>
      <c r="X337" s="20">
        <v>283.52</v>
      </c>
      <c r="Y337" s="17"/>
    </row>
    <row r="338" spans="1:25" x14ac:dyDescent="0.25">
      <c r="A338" s="17" t="s">
        <v>22</v>
      </c>
      <c r="B338" s="17" t="s">
        <v>109</v>
      </c>
      <c r="C338" s="17">
        <v>8803427336</v>
      </c>
      <c r="D338" s="17">
        <v>8907485837</v>
      </c>
      <c r="E338" s="17">
        <v>3521102075</v>
      </c>
      <c r="F338" s="17">
        <v>2642</v>
      </c>
      <c r="G338" s="17" t="s">
        <v>71</v>
      </c>
      <c r="H338" s="17" t="s">
        <v>28</v>
      </c>
      <c r="I338" s="17">
        <v>32</v>
      </c>
      <c r="J338" s="17">
        <v>0</v>
      </c>
      <c r="K338" s="17" t="s">
        <v>72</v>
      </c>
      <c r="L338" s="17"/>
      <c r="M338" s="17" t="s">
        <v>255</v>
      </c>
      <c r="N338" s="17">
        <v>0</v>
      </c>
      <c r="O338" s="17">
        <v>0</v>
      </c>
      <c r="P338" s="17">
        <v>0</v>
      </c>
      <c r="Q338" s="17" t="s">
        <v>185</v>
      </c>
      <c r="R338" s="17">
        <v>2.5</v>
      </c>
      <c r="S338" s="17">
        <v>663</v>
      </c>
      <c r="T338" s="18" t="s">
        <v>261</v>
      </c>
      <c r="U338" s="18" t="s">
        <v>261</v>
      </c>
      <c r="V338" s="17">
        <v>0</v>
      </c>
      <c r="W338" s="17">
        <v>33</v>
      </c>
      <c r="X338" s="20">
        <v>481.51400000000007</v>
      </c>
      <c r="Y338" s="17"/>
    </row>
    <row r="339" spans="1:25" hidden="1" x14ac:dyDescent="0.25">
      <c r="A339" s="17" t="s">
        <v>22</v>
      </c>
      <c r="B339" s="17" t="s">
        <v>109</v>
      </c>
      <c r="C339" s="17">
        <v>8803427350</v>
      </c>
      <c r="D339" s="17">
        <v>8907485839</v>
      </c>
      <c r="E339" s="17">
        <v>3521102071</v>
      </c>
      <c r="F339" s="17">
        <v>6480</v>
      </c>
      <c r="G339" s="17" t="s">
        <v>45</v>
      </c>
      <c r="H339" s="17" t="s">
        <v>28</v>
      </c>
      <c r="I339" s="17">
        <v>24</v>
      </c>
      <c r="J339" s="17">
        <v>0</v>
      </c>
      <c r="K339" s="17" t="s">
        <v>46</v>
      </c>
      <c r="L339" s="17"/>
      <c r="M339" s="17" t="s">
        <v>253</v>
      </c>
      <c r="N339" s="17">
        <v>0</v>
      </c>
      <c r="O339" s="17">
        <v>0</v>
      </c>
      <c r="P339" s="17">
        <v>0</v>
      </c>
      <c r="Q339" s="17" t="s">
        <v>221</v>
      </c>
      <c r="R339" s="17">
        <v>2.5</v>
      </c>
      <c r="S339" s="17">
        <v>373</v>
      </c>
      <c r="T339" s="18" t="s">
        <v>113</v>
      </c>
      <c r="U339" s="18" t="s">
        <v>113</v>
      </c>
      <c r="V339" s="17">
        <v>0</v>
      </c>
      <c r="W339" s="17">
        <v>27</v>
      </c>
      <c r="X339" s="20">
        <v>342.108</v>
      </c>
      <c r="Y339" s="17">
        <f>VLOOKUP(F339,'[1]Freight Rate Card Aug-18'!$A$9:$M$117,11,FALSE)</f>
        <v>1.3800000000000001</v>
      </c>
    </row>
    <row r="340" spans="1:25" x14ac:dyDescent="0.25">
      <c r="A340" s="17" t="s">
        <v>22</v>
      </c>
      <c r="B340" s="17" t="s">
        <v>109</v>
      </c>
      <c r="C340" s="17">
        <v>8803427374</v>
      </c>
      <c r="D340" s="17">
        <v>8907485893</v>
      </c>
      <c r="E340" s="17">
        <v>3521102078</v>
      </c>
      <c r="F340" s="17">
        <v>13169</v>
      </c>
      <c r="G340" s="17" t="s">
        <v>61</v>
      </c>
      <c r="H340" s="17" t="s">
        <v>28</v>
      </c>
      <c r="I340" s="17">
        <v>17</v>
      </c>
      <c r="J340" s="17">
        <v>0</v>
      </c>
      <c r="K340" s="17" t="s">
        <v>62</v>
      </c>
      <c r="L340" s="17"/>
      <c r="M340" s="17" t="s">
        <v>255</v>
      </c>
      <c r="N340" s="17">
        <v>0</v>
      </c>
      <c r="O340" s="17">
        <v>0</v>
      </c>
      <c r="P340" s="17">
        <v>0</v>
      </c>
      <c r="Q340" s="17" t="s">
        <v>219</v>
      </c>
      <c r="R340" s="17">
        <v>2.5</v>
      </c>
      <c r="S340" s="17">
        <v>660</v>
      </c>
      <c r="T340" s="18" t="s">
        <v>261</v>
      </c>
      <c r="U340" s="18" t="s">
        <v>261</v>
      </c>
      <c r="V340" s="17">
        <v>0</v>
      </c>
      <c r="W340" s="17">
        <v>19</v>
      </c>
      <c r="X340" s="20">
        <v>345.42400000000004</v>
      </c>
      <c r="Y340" s="17"/>
    </row>
    <row r="341" spans="1:25" hidden="1" x14ac:dyDescent="0.25">
      <c r="A341" s="17" t="s">
        <v>22</v>
      </c>
      <c r="B341" s="17" t="s">
        <v>109</v>
      </c>
      <c r="C341" s="17">
        <v>8803427378</v>
      </c>
      <c r="D341" s="17">
        <v>8907485914</v>
      </c>
      <c r="E341" s="17">
        <v>3521102079</v>
      </c>
      <c r="F341" s="17">
        <v>13910</v>
      </c>
      <c r="G341" s="17" t="s">
        <v>69</v>
      </c>
      <c r="H341" s="17" t="s">
        <v>25</v>
      </c>
      <c r="I341" s="17">
        <v>90</v>
      </c>
      <c r="J341" s="17">
        <v>0</v>
      </c>
      <c r="K341" s="17" t="s">
        <v>70</v>
      </c>
      <c r="L341" s="17"/>
      <c r="M341" s="17" t="s">
        <v>253</v>
      </c>
      <c r="N341" s="17">
        <v>0</v>
      </c>
      <c r="O341" s="17">
        <v>0</v>
      </c>
      <c r="P341" s="17">
        <v>0</v>
      </c>
      <c r="Q341" s="17" t="s">
        <v>215</v>
      </c>
      <c r="R341" s="17">
        <v>15</v>
      </c>
      <c r="S341" s="17">
        <v>377</v>
      </c>
      <c r="T341" s="18" t="s">
        <v>263</v>
      </c>
      <c r="U341" s="18" t="s">
        <v>263</v>
      </c>
      <c r="V341" s="17">
        <v>0</v>
      </c>
      <c r="W341" s="17">
        <v>103</v>
      </c>
      <c r="X341" s="20">
        <v>1830.6570000000002</v>
      </c>
      <c r="Y341" s="17"/>
    </row>
    <row r="342" spans="1:25" x14ac:dyDescent="0.25">
      <c r="A342" s="17" t="s">
        <v>22</v>
      </c>
      <c r="B342" s="17" t="s">
        <v>109</v>
      </c>
      <c r="C342" s="17">
        <v>8803427533</v>
      </c>
      <c r="D342" s="17">
        <v>8907486389</v>
      </c>
      <c r="E342" s="17">
        <v>3521102081</v>
      </c>
      <c r="F342" s="17">
        <v>13169</v>
      </c>
      <c r="G342" s="17" t="s">
        <v>61</v>
      </c>
      <c r="H342" s="17" t="s">
        <v>28</v>
      </c>
      <c r="I342" s="17">
        <v>19</v>
      </c>
      <c r="J342" s="17">
        <v>0</v>
      </c>
      <c r="K342" s="17" t="s">
        <v>62</v>
      </c>
      <c r="L342" s="17"/>
      <c r="M342" s="17" t="s">
        <v>255</v>
      </c>
      <c r="N342" s="17">
        <v>0</v>
      </c>
      <c r="O342" s="17">
        <v>0</v>
      </c>
      <c r="P342" s="17">
        <v>0</v>
      </c>
      <c r="Q342" s="17" t="s">
        <v>219</v>
      </c>
      <c r="R342" s="17">
        <v>2.5</v>
      </c>
      <c r="S342" s="17">
        <v>660</v>
      </c>
      <c r="T342" s="18" t="s">
        <v>261</v>
      </c>
      <c r="U342" s="18" t="s">
        <v>261</v>
      </c>
      <c r="V342" s="17">
        <v>0</v>
      </c>
      <c r="W342" s="17">
        <v>20</v>
      </c>
      <c r="X342" s="20">
        <v>222.97399999999999</v>
      </c>
      <c r="Y342" s="17"/>
    </row>
    <row r="343" spans="1:25" hidden="1" x14ac:dyDescent="0.25">
      <c r="A343" s="17" t="s">
        <v>22</v>
      </c>
      <c r="B343" s="17" t="s">
        <v>113</v>
      </c>
      <c r="C343" s="17">
        <v>8803413124</v>
      </c>
      <c r="D343" s="17">
        <v>8907404732</v>
      </c>
      <c r="E343" s="17">
        <v>3521102127</v>
      </c>
      <c r="F343" s="17">
        <v>13764</v>
      </c>
      <c r="G343" s="17" t="s">
        <v>79</v>
      </c>
      <c r="H343" s="17" t="s">
        <v>28</v>
      </c>
      <c r="I343" s="17">
        <v>9</v>
      </c>
      <c r="J343" s="17">
        <v>0</v>
      </c>
      <c r="K343" s="17" t="s">
        <v>26</v>
      </c>
      <c r="L343" s="17"/>
      <c r="M343" s="17" t="s">
        <v>253</v>
      </c>
      <c r="N343" s="17">
        <v>0</v>
      </c>
      <c r="O343" s="17">
        <v>0</v>
      </c>
      <c r="P343" s="17">
        <v>0</v>
      </c>
      <c r="Q343" s="17" t="s">
        <v>172</v>
      </c>
      <c r="R343" s="17">
        <v>2.5</v>
      </c>
      <c r="S343" s="17">
        <v>381</v>
      </c>
      <c r="T343" s="18" t="s">
        <v>259</v>
      </c>
      <c r="U343" s="18" t="s">
        <v>259</v>
      </c>
      <c r="V343" s="17">
        <v>0</v>
      </c>
      <c r="W343" s="17">
        <v>9</v>
      </c>
      <c r="X343" s="20">
        <v>57.345000000000013</v>
      </c>
      <c r="Y343" s="17">
        <f>VLOOKUP(F343,'[1]Freight Rate Card Aug-18'!$A$9:$M$117,11,FALSE)</f>
        <v>2.2999999999999998</v>
      </c>
    </row>
    <row r="344" spans="1:25" hidden="1" x14ac:dyDescent="0.25">
      <c r="A344" s="17" t="s">
        <v>22</v>
      </c>
      <c r="B344" s="17" t="s">
        <v>113</v>
      </c>
      <c r="C344" s="17">
        <v>8803422722</v>
      </c>
      <c r="D344" s="17">
        <v>8907466947</v>
      </c>
      <c r="E344" s="17">
        <v>3521102125</v>
      </c>
      <c r="F344" s="17">
        <v>13764</v>
      </c>
      <c r="G344" s="17" t="s">
        <v>79</v>
      </c>
      <c r="H344" s="17" t="s">
        <v>28</v>
      </c>
      <c r="I344" s="17">
        <v>22</v>
      </c>
      <c r="J344" s="17">
        <v>0</v>
      </c>
      <c r="K344" s="17" t="s">
        <v>26</v>
      </c>
      <c r="L344" s="17"/>
      <c r="M344" s="17" t="s">
        <v>253</v>
      </c>
      <c r="N344" s="17">
        <v>0</v>
      </c>
      <c r="O344" s="17">
        <v>0</v>
      </c>
      <c r="P344" s="17">
        <v>0</v>
      </c>
      <c r="Q344" s="17" t="s">
        <v>172</v>
      </c>
      <c r="R344" s="17">
        <v>2.5</v>
      </c>
      <c r="S344" s="17">
        <v>381</v>
      </c>
      <c r="T344" s="18" t="s">
        <v>259</v>
      </c>
      <c r="U344" s="18" t="s">
        <v>259</v>
      </c>
      <c r="V344" s="17">
        <v>0</v>
      </c>
      <c r="W344" s="17">
        <v>22</v>
      </c>
      <c r="X344" s="20">
        <v>218.43799999999999</v>
      </c>
      <c r="Y344" s="17">
        <f>VLOOKUP(F344,'[1]Freight Rate Card Aug-18'!$A$9:$M$117,11,FALSE)</f>
        <v>2.2999999999999998</v>
      </c>
    </row>
    <row r="345" spans="1:25" hidden="1" x14ac:dyDescent="0.25">
      <c r="A345" s="17" t="s">
        <v>22</v>
      </c>
      <c r="B345" s="17" t="s">
        <v>113</v>
      </c>
      <c r="C345" s="17">
        <v>8803422752</v>
      </c>
      <c r="D345" s="17">
        <v>8907461074</v>
      </c>
      <c r="E345" s="17">
        <v>3521102123</v>
      </c>
      <c r="F345" s="17">
        <v>13943</v>
      </c>
      <c r="G345" s="17" t="s">
        <v>108</v>
      </c>
      <c r="H345" s="17" t="s">
        <v>28</v>
      </c>
      <c r="I345" s="17">
        <v>13</v>
      </c>
      <c r="J345" s="17">
        <v>0</v>
      </c>
      <c r="K345" s="17" t="s">
        <v>26</v>
      </c>
      <c r="L345" s="17"/>
      <c r="M345" s="17" t="s">
        <v>253</v>
      </c>
      <c r="N345" s="17">
        <v>0</v>
      </c>
      <c r="O345" s="17">
        <v>0</v>
      </c>
      <c r="P345" s="17">
        <v>0</v>
      </c>
      <c r="Q345" s="17" t="s">
        <v>166</v>
      </c>
      <c r="R345" s="17">
        <v>9</v>
      </c>
      <c r="S345" s="17">
        <v>383</v>
      </c>
      <c r="T345" s="18" t="s">
        <v>261</v>
      </c>
      <c r="U345" s="18" t="s">
        <v>261</v>
      </c>
      <c r="V345" s="17">
        <v>0</v>
      </c>
      <c r="W345" s="17">
        <v>13</v>
      </c>
      <c r="X345" s="20">
        <v>164.58</v>
      </c>
      <c r="Y345" s="17"/>
    </row>
    <row r="346" spans="1:25" hidden="1" x14ac:dyDescent="0.25">
      <c r="A346" s="17" t="s">
        <v>22</v>
      </c>
      <c r="B346" s="17" t="s">
        <v>113</v>
      </c>
      <c r="C346" s="17">
        <v>8803423931</v>
      </c>
      <c r="D346" s="17">
        <v>8907467622</v>
      </c>
      <c r="E346" s="17">
        <v>3521102128</v>
      </c>
      <c r="F346" s="17">
        <v>13764</v>
      </c>
      <c r="G346" s="17" t="s">
        <v>79</v>
      </c>
      <c r="H346" s="17" t="s">
        <v>28</v>
      </c>
      <c r="I346" s="17">
        <v>22</v>
      </c>
      <c r="J346" s="17">
        <v>0</v>
      </c>
      <c r="K346" s="17" t="s">
        <v>26</v>
      </c>
      <c r="L346" s="17"/>
      <c r="M346" s="17" t="s">
        <v>253</v>
      </c>
      <c r="N346" s="17">
        <v>0</v>
      </c>
      <c r="O346" s="17">
        <v>0</v>
      </c>
      <c r="P346" s="17">
        <v>0</v>
      </c>
      <c r="Q346" s="17" t="s">
        <v>172</v>
      </c>
      <c r="R346" s="17">
        <v>2.5</v>
      </c>
      <c r="S346" s="17">
        <v>381</v>
      </c>
      <c r="T346" s="18" t="s">
        <v>259</v>
      </c>
      <c r="U346" s="18" t="s">
        <v>259</v>
      </c>
      <c r="V346" s="17">
        <v>0</v>
      </c>
      <c r="W346" s="17">
        <v>22</v>
      </c>
      <c r="X346" s="20">
        <v>158.33600000000001</v>
      </c>
      <c r="Y346" s="17">
        <f>VLOOKUP(F346,'[1]Freight Rate Card Aug-18'!$A$9:$M$117,11,FALSE)</f>
        <v>2.2999999999999998</v>
      </c>
    </row>
    <row r="347" spans="1:25" hidden="1" x14ac:dyDescent="0.25">
      <c r="A347" s="17" t="s">
        <v>22</v>
      </c>
      <c r="B347" s="17" t="s">
        <v>113</v>
      </c>
      <c r="C347" s="17">
        <v>8803425221</v>
      </c>
      <c r="D347" s="17">
        <v>8907473039</v>
      </c>
      <c r="E347" s="17">
        <v>3521102129</v>
      </c>
      <c r="F347" s="17">
        <v>13764</v>
      </c>
      <c r="G347" s="17" t="s">
        <v>79</v>
      </c>
      <c r="H347" s="17" t="s">
        <v>28</v>
      </c>
      <c r="I347" s="17">
        <v>41</v>
      </c>
      <c r="J347" s="17">
        <v>0</v>
      </c>
      <c r="K347" s="17" t="s">
        <v>26</v>
      </c>
      <c r="L347" s="17"/>
      <c r="M347" s="17" t="s">
        <v>253</v>
      </c>
      <c r="N347" s="17">
        <v>0</v>
      </c>
      <c r="O347" s="17">
        <v>0</v>
      </c>
      <c r="P347" s="17">
        <v>0</v>
      </c>
      <c r="Q347" s="17" t="s">
        <v>172</v>
      </c>
      <c r="R347" s="17">
        <v>2.5</v>
      </c>
      <c r="S347" s="17">
        <v>381</v>
      </c>
      <c r="T347" s="18" t="s">
        <v>259</v>
      </c>
      <c r="U347" s="18" t="s">
        <v>259</v>
      </c>
      <c r="V347" s="17">
        <v>0</v>
      </c>
      <c r="W347" s="17">
        <v>41</v>
      </c>
      <c r="X347" s="20">
        <v>513.6640000000001</v>
      </c>
      <c r="Y347" s="17">
        <f>VLOOKUP(F347,'[1]Freight Rate Card Aug-18'!$A$9:$M$117,11,FALSE)</f>
        <v>2.2999999999999998</v>
      </c>
    </row>
    <row r="348" spans="1:25" hidden="1" x14ac:dyDescent="0.25">
      <c r="A348" s="17" t="s">
        <v>22</v>
      </c>
      <c r="B348" s="17" t="s">
        <v>113</v>
      </c>
      <c r="C348" s="17">
        <v>8803426077</v>
      </c>
      <c r="D348" s="17">
        <v>8907478816</v>
      </c>
      <c r="E348" s="17">
        <v>3521102110</v>
      </c>
      <c r="F348" s="17">
        <v>13943</v>
      </c>
      <c r="G348" s="17" t="s">
        <v>108</v>
      </c>
      <c r="H348" s="17" t="s">
        <v>28</v>
      </c>
      <c r="I348" s="17">
        <v>127</v>
      </c>
      <c r="J348" s="17">
        <v>0</v>
      </c>
      <c r="K348" s="17" t="s">
        <v>26</v>
      </c>
      <c r="L348" s="17"/>
      <c r="M348" s="17" t="s">
        <v>253</v>
      </c>
      <c r="N348" s="17">
        <v>0</v>
      </c>
      <c r="O348" s="17">
        <v>0</v>
      </c>
      <c r="P348" s="17">
        <v>0</v>
      </c>
      <c r="Q348" s="17" t="s">
        <v>166</v>
      </c>
      <c r="R348" s="17">
        <v>9</v>
      </c>
      <c r="S348" s="17">
        <v>383</v>
      </c>
      <c r="T348" s="18" t="s">
        <v>261</v>
      </c>
      <c r="U348" s="18" t="s">
        <v>261</v>
      </c>
      <c r="V348" s="17">
        <v>0</v>
      </c>
      <c r="W348" s="17">
        <v>127</v>
      </c>
      <c r="X348" s="20">
        <v>2133.6000000000004</v>
      </c>
      <c r="Y348" s="17"/>
    </row>
    <row r="349" spans="1:25" hidden="1" x14ac:dyDescent="0.25">
      <c r="A349" s="17" t="s">
        <v>22</v>
      </c>
      <c r="B349" s="17" t="s">
        <v>113</v>
      </c>
      <c r="C349" s="17">
        <v>8803426077</v>
      </c>
      <c r="D349" s="17">
        <v>8907491537</v>
      </c>
      <c r="E349" s="17">
        <v>3521102107</v>
      </c>
      <c r="F349" s="17">
        <v>13943</v>
      </c>
      <c r="G349" s="17" t="s">
        <v>108</v>
      </c>
      <c r="H349" s="17" t="s">
        <v>28</v>
      </c>
      <c r="I349" s="17">
        <v>260</v>
      </c>
      <c r="J349" s="17">
        <v>0</v>
      </c>
      <c r="K349" s="17" t="s">
        <v>26</v>
      </c>
      <c r="L349" s="17"/>
      <c r="M349" s="17" t="s">
        <v>253</v>
      </c>
      <c r="N349" s="17">
        <v>0</v>
      </c>
      <c r="O349" s="17">
        <v>0</v>
      </c>
      <c r="P349" s="17">
        <v>0</v>
      </c>
      <c r="Q349" s="17" t="s">
        <v>166</v>
      </c>
      <c r="R349" s="17">
        <v>9</v>
      </c>
      <c r="S349" s="17">
        <v>383</v>
      </c>
      <c r="T349" s="18" t="s">
        <v>261</v>
      </c>
      <c r="U349" s="18" t="s">
        <v>261</v>
      </c>
      <c r="V349" s="17">
        <v>0</v>
      </c>
      <c r="W349" s="17">
        <v>260</v>
      </c>
      <c r="X349" s="20">
        <v>4368</v>
      </c>
      <c r="Y349" s="17"/>
    </row>
    <row r="350" spans="1:25" hidden="1" x14ac:dyDescent="0.25">
      <c r="A350" s="17" t="s">
        <v>22</v>
      </c>
      <c r="B350" s="17" t="s">
        <v>113</v>
      </c>
      <c r="C350" s="17">
        <v>8803427013</v>
      </c>
      <c r="D350" s="17">
        <v>8907486309</v>
      </c>
      <c r="E350" s="17">
        <v>3521102124</v>
      </c>
      <c r="F350" s="17">
        <v>13764</v>
      </c>
      <c r="G350" s="17" t="s">
        <v>79</v>
      </c>
      <c r="H350" s="17" t="s">
        <v>28</v>
      </c>
      <c r="I350" s="17">
        <v>11</v>
      </c>
      <c r="J350" s="17">
        <v>0</v>
      </c>
      <c r="K350" s="17" t="s">
        <v>26</v>
      </c>
      <c r="L350" s="17"/>
      <c r="M350" s="17" t="s">
        <v>253</v>
      </c>
      <c r="N350" s="17">
        <v>0</v>
      </c>
      <c r="O350" s="17">
        <v>0</v>
      </c>
      <c r="P350" s="17">
        <v>0</v>
      </c>
      <c r="Q350" s="17" t="s">
        <v>172</v>
      </c>
      <c r="R350" s="17">
        <v>2.5</v>
      </c>
      <c r="S350" s="17">
        <v>381</v>
      </c>
      <c r="T350" s="18" t="s">
        <v>259</v>
      </c>
      <c r="U350" s="18" t="s">
        <v>259</v>
      </c>
      <c r="V350" s="17">
        <v>0</v>
      </c>
      <c r="W350" s="17">
        <v>11</v>
      </c>
      <c r="X350" s="20">
        <v>79.908000000000001</v>
      </c>
      <c r="Y350" s="17">
        <f>VLOOKUP(F350,'[1]Freight Rate Card Aug-18'!$A$9:$M$117,11,FALSE)</f>
        <v>2.2999999999999998</v>
      </c>
    </row>
    <row r="351" spans="1:25" hidden="1" x14ac:dyDescent="0.25">
      <c r="A351" s="17" t="s">
        <v>22</v>
      </c>
      <c r="B351" s="17" t="s">
        <v>113</v>
      </c>
      <c r="C351" s="17">
        <v>8803427821</v>
      </c>
      <c r="D351" s="17">
        <v>8907487566</v>
      </c>
      <c r="E351" s="17">
        <v>3521102126</v>
      </c>
      <c r="F351" s="17">
        <v>13764</v>
      </c>
      <c r="G351" s="17" t="s">
        <v>79</v>
      </c>
      <c r="H351" s="17" t="s">
        <v>28</v>
      </c>
      <c r="I351" s="17">
        <v>52</v>
      </c>
      <c r="J351" s="17">
        <v>0</v>
      </c>
      <c r="K351" s="17" t="s">
        <v>26</v>
      </c>
      <c r="L351" s="17"/>
      <c r="M351" s="17" t="s">
        <v>253</v>
      </c>
      <c r="N351" s="17">
        <v>0</v>
      </c>
      <c r="O351" s="17">
        <v>0</v>
      </c>
      <c r="P351" s="17">
        <v>0</v>
      </c>
      <c r="Q351" s="17" t="s">
        <v>172</v>
      </c>
      <c r="R351" s="17">
        <v>2.5</v>
      </c>
      <c r="S351" s="17">
        <v>381</v>
      </c>
      <c r="T351" s="18" t="s">
        <v>259</v>
      </c>
      <c r="U351" s="18" t="s">
        <v>259</v>
      </c>
      <c r="V351" s="17">
        <v>0</v>
      </c>
      <c r="W351" s="17">
        <v>52</v>
      </c>
      <c r="X351" s="20">
        <v>534.95999999999992</v>
      </c>
      <c r="Y351" s="17">
        <f>VLOOKUP(F351,'[1]Freight Rate Card Aug-18'!$A$9:$M$117,11,FALSE)</f>
        <v>2.2999999999999998</v>
      </c>
    </row>
    <row r="352" spans="1:25" hidden="1" x14ac:dyDescent="0.25">
      <c r="A352" s="17" t="s">
        <v>22</v>
      </c>
      <c r="B352" s="17" t="s">
        <v>113</v>
      </c>
      <c r="C352" s="17">
        <v>8803427896</v>
      </c>
      <c r="D352" s="17">
        <v>8907488068</v>
      </c>
      <c r="E352" s="17">
        <v>3521102100</v>
      </c>
      <c r="F352" s="17">
        <v>6480</v>
      </c>
      <c r="G352" s="17" t="s">
        <v>45</v>
      </c>
      <c r="H352" s="17" t="s">
        <v>28</v>
      </c>
      <c r="I352" s="17">
        <v>52</v>
      </c>
      <c r="J352" s="17">
        <v>0</v>
      </c>
      <c r="K352" s="17" t="s">
        <v>46</v>
      </c>
      <c r="L352" s="17"/>
      <c r="M352" s="17" t="s">
        <v>253</v>
      </c>
      <c r="N352" s="17">
        <v>0</v>
      </c>
      <c r="O352" s="17">
        <v>0</v>
      </c>
      <c r="P352" s="17">
        <v>0</v>
      </c>
      <c r="Q352" s="17" t="s">
        <v>141</v>
      </c>
      <c r="R352" s="17">
        <v>2.5</v>
      </c>
      <c r="S352" s="17">
        <v>382</v>
      </c>
      <c r="T352" s="18" t="s">
        <v>260</v>
      </c>
      <c r="U352" s="18" t="s">
        <v>260</v>
      </c>
      <c r="V352" s="17">
        <v>0</v>
      </c>
      <c r="W352" s="17">
        <v>61</v>
      </c>
      <c r="X352" s="20">
        <v>920.46600000000012</v>
      </c>
      <c r="Y352" s="17">
        <f>VLOOKUP(F352,'[1]Freight Rate Card Aug-18'!$A$9:$M$117,11,FALSE)</f>
        <v>1.3800000000000001</v>
      </c>
    </row>
    <row r="353" spans="1:25" x14ac:dyDescent="0.25">
      <c r="A353" s="17" t="s">
        <v>22</v>
      </c>
      <c r="B353" s="17" t="s">
        <v>113</v>
      </c>
      <c r="C353" s="17">
        <v>8803427906</v>
      </c>
      <c r="D353" s="17">
        <v>8907488095</v>
      </c>
      <c r="E353" s="17">
        <v>3521102082</v>
      </c>
      <c r="F353" s="17">
        <v>7967</v>
      </c>
      <c r="G353" s="17" t="s">
        <v>30</v>
      </c>
      <c r="H353" s="17" t="s">
        <v>28</v>
      </c>
      <c r="I353" s="17">
        <v>79</v>
      </c>
      <c r="J353" s="17">
        <v>0</v>
      </c>
      <c r="K353" s="17" t="s">
        <v>31</v>
      </c>
      <c r="L353" s="17"/>
      <c r="M353" s="17" t="s">
        <v>255</v>
      </c>
      <c r="N353" s="17">
        <v>0</v>
      </c>
      <c r="O353" s="17">
        <v>0</v>
      </c>
      <c r="P353" s="17">
        <v>0</v>
      </c>
      <c r="Q353" s="17" t="s">
        <v>189</v>
      </c>
      <c r="R353" s="17">
        <v>2.5</v>
      </c>
      <c r="S353" s="17">
        <v>664</v>
      </c>
      <c r="T353" s="18" t="s">
        <v>260</v>
      </c>
      <c r="U353" s="18" t="s">
        <v>260</v>
      </c>
      <c r="V353" s="17">
        <v>0</v>
      </c>
      <c r="W353" s="17">
        <v>80</v>
      </c>
      <c r="X353" s="20">
        <v>527.91500000000008</v>
      </c>
      <c r="Y353" s="17"/>
    </row>
    <row r="354" spans="1:25" hidden="1" x14ac:dyDescent="0.25">
      <c r="A354" s="17" t="s">
        <v>22</v>
      </c>
      <c r="B354" s="17" t="s">
        <v>113</v>
      </c>
      <c r="C354" s="17">
        <v>8803427915</v>
      </c>
      <c r="D354" s="17">
        <v>8907488120</v>
      </c>
      <c r="E354" s="17">
        <v>3521102084</v>
      </c>
      <c r="F354" s="17">
        <v>9325</v>
      </c>
      <c r="G354" s="17" t="s">
        <v>24</v>
      </c>
      <c r="H354" s="17" t="s">
        <v>28</v>
      </c>
      <c r="I354" s="17">
        <v>229</v>
      </c>
      <c r="J354" s="17">
        <v>0</v>
      </c>
      <c r="K354" s="17" t="s">
        <v>26</v>
      </c>
      <c r="L354" s="17"/>
      <c r="M354" s="17" t="s">
        <v>253</v>
      </c>
      <c r="N354" s="17">
        <v>0</v>
      </c>
      <c r="O354" s="17">
        <v>0</v>
      </c>
      <c r="P354" s="17">
        <v>0</v>
      </c>
      <c r="Q354" s="17" t="s">
        <v>135</v>
      </c>
      <c r="R354" s="17">
        <v>5</v>
      </c>
      <c r="S354" s="17">
        <v>395</v>
      </c>
      <c r="T354" s="18" t="s">
        <v>262</v>
      </c>
      <c r="U354" s="18" t="s">
        <v>262</v>
      </c>
      <c r="V354" s="17">
        <v>0</v>
      </c>
      <c r="W354" s="17">
        <v>281</v>
      </c>
      <c r="X354" s="20">
        <v>3977.2620000000002</v>
      </c>
      <c r="Y354" s="17">
        <f>VLOOKUP(F354,'[1]Freight Rate Card Aug-18'!$A$9:$M$117,11,FALSE)</f>
        <v>1.06</v>
      </c>
    </row>
    <row r="355" spans="1:25" hidden="1" x14ac:dyDescent="0.25">
      <c r="A355" s="17" t="s">
        <v>22</v>
      </c>
      <c r="B355" s="17" t="s">
        <v>113</v>
      </c>
      <c r="C355" s="17">
        <v>8803427915</v>
      </c>
      <c r="D355" s="17">
        <v>8907488120</v>
      </c>
      <c r="E355" s="17">
        <v>3521102085</v>
      </c>
      <c r="F355" s="17">
        <v>9325</v>
      </c>
      <c r="G355" s="17" t="s">
        <v>24</v>
      </c>
      <c r="H355" s="17" t="s">
        <v>28</v>
      </c>
      <c r="I355" s="17">
        <v>2</v>
      </c>
      <c r="J355" s="17">
        <v>0</v>
      </c>
      <c r="K355" s="17" t="s">
        <v>26</v>
      </c>
      <c r="L355" s="17"/>
      <c r="M355" s="17" t="s">
        <v>253</v>
      </c>
      <c r="N355" s="17">
        <v>0</v>
      </c>
      <c r="O355" s="17">
        <v>0</v>
      </c>
      <c r="P355" s="17">
        <v>0</v>
      </c>
      <c r="Q355" s="17" t="s">
        <v>135</v>
      </c>
      <c r="R355" s="17">
        <v>5</v>
      </c>
      <c r="S355" s="17">
        <v>395</v>
      </c>
      <c r="T355" s="18" t="s">
        <v>262</v>
      </c>
      <c r="U355" s="18" t="s">
        <v>262</v>
      </c>
      <c r="V355" s="17">
        <v>0</v>
      </c>
      <c r="W355" s="17">
        <v>2</v>
      </c>
      <c r="X355" s="20">
        <v>9.6920000000000002</v>
      </c>
      <c r="Y355" s="17">
        <f>VLOOKUP(F355,'[1]Freight Rate Card Aug-18'!$A$9:$M$117,11,FALSE)</f>
        <v>1.06</v>
      </c>
    </row>
    <row r="356" spans="1:25" hidden="1" x14ac:dyDescent="0.25">
      <c r="A356" s="17" t="s">
        <v>22</v>
      </c>
      <c r="B356" s="17" t="s">
        <v>113</v>
      </c>
      <c r="C356" s="17">
        <v>8803427916</v>
      </c>
      <c r="D356" s="17">
        <v>8907488123</v>
      </c>
      <c r="E356" s="17">
        <v>3521102086</v>
      </c>
      <c r="F356" s="17">
        <v>9326</v>
      </c>
      <c r="G356" s="17" t="s">
        <v>24</v>
      </c>
      <c r="H356" s="17" t="s">
        <v>25</v>
      </c>
      <c r="I356" s="17">
        <v>425</v>
      </c>
      <c r="J356" s="17">
        <v>0</v>
      </c>
      <c r="K356" s="17" t="s">
        <v>26</v>
      </c>
      <c r="L356" s="17"/>
      <c r="M356" s="17" t="s">
        <v>253</v>
      </c>
      <c r="N356" s="17">
        <v>0</v>
      </c>
      <c r="O356" s="17">
        <v>0</v>
      </c>
      <c r="P356" s="17">
        <v>0</v>
      </c>
      <c r="Q356" s="17" t="s">
        <v>115</v>
      </c>
      <c r="R356" s="17">
        <v>2.5</v>
      </c>
      <c r="S356" s="17">
        <v>394</v>
      </c>
      <c r="T356" s="18" t="s">
        <v>261</v>
      </c>
      <c r="U356" s="18" t="s">
        <v>261</v>
      </c>
      <c r="V356" s="17">
        <v>0</v>
      </c>
      <c r="W356" s="17">
        <v>431</v>
      </c>
      <c r="X356" s="20">
        <v>2997.97</v>
      </c>
      <c r="Y356" s="17">
        <f>VLOOKUP(F356,'[1]Freight Rate Card Aug-18'!$A$9:$M$117,11,FALSE)</f>
        <v>1.06</v>
      </c>
    </row>
    <row r="357" spans="1:25" x14ac:dyDescent="0.25">
      <c r="A357" s="17" t="s">
        <v>22</v>
      </c>
      <c r="B357" s="17" t="s">
        <v>113</v>
      </c>
      <c r="C357" s="17">
        <v>8803427932</v>
      </c>
      <c r="D357" s="17">
        <v>8907488131</v>
      </c>
      <c r="E357" s="17">
        <v>3521102083</v>
      </c>
      <c r="F357" s="17">
        <v>13718</v>
      </c>
      <c r="G357" s="17" t="s">
        <v>63</v>
      </c>
      <c r="H357" s="17" t="s">
        <v>25</v>
      </c>
      <c r="I357" s="17">
        <v>258</v>
      </c>
      <c r="J357" s="17">
        <v>0</v>
      </c>
      <c r="K357" s="17" t="s">
        <v>64</v>
      </c>
      <c r="L357" s="17"/>
      <c r="M357" s="17" t="s">
        <v>255</v>
      </c>
      <c r="N357" s="17">
        <v>0</v>
      </c>
      <c r="O357" s="17">
        <v>0</v>
      </c>
      <c r="P357" s="17">
        <v>0</v>
      </c>
      <c r="Q357" s="17" t="s">
        <v>173</v>
      </c>
      <c r="R357" s="17">
        <v>2.5</v>
      </c>
      <c r="S357" s="17">
        <v>679</v>
      </c>
      <c r="T357" s="18" t="s">
        <v>261</v>
      </c>
      <c r="U357" s="18" t="s">
        <v>261</v>
      </c>
      <c r="V357" s="17">
        <v>0</v>
      </c>
      <c r="W357" s="17">
        <v>258</v>
      </c>
      <c r="X357" s="20">
        <v>2186.7650000000003</v>
      </c>
      <c r="Y357" s="17"/>
    </row>
    <row r="358" spans="1:25" x14ac:dyDescent="0.25">
      <c r="A358" s="17" t="s">
        <v>22</v>
      </c>
      <c r="B358" s="17" t="s">
        <v>113</v>
      </c>
      <c r="C358" s="17">
        <v>8803428193</v>
      </c>
      <c r="D358" s="17">
        <v>8907491002</v>
      </c>
      <c r="E358" s="17">
        <v>3521102087</v>
      </c>
      <c r="F358" s="17">
        <v>3891</v>
      </c>
      <c r="G358" s="17" t="s">
        <v>76</v>
      </c>
      <c r="H358" s="17" t="s">
        <v>28</v>
      </c>
      <c r="I358" s="17">
        <v>63</v>
      </c>
      <c r="J358" s="17">
        <v>0</v>
      </c>
      <c r="K358" s="17" t="s">
        <v>77</v>
      </c>
      <c r="L358" s="17"/>
      <c r="M358" s="17" t="s">
        <v>255</v>
      </c>
      <c r="N358" s="17">
        <v>0</v>
      </c>
      <c r="O358" s="17">
        <v>0</v>
      </c>
      <c r="P358" s="17">
        <v>0</v>
      </c>
      <c r="Q358" s="17" t="s">
        <v>190</v>
      </c>
      <c r="R358" s="17">
        <v>2.5</v>
      </c>
      <c r="S358" s="17">
        <v>665</v>
      </c>
      <c r="T358" s="18" t="s">
        <v>260</v>
      </c>
      <c r="U358" s="18" t="s">
        <v>260</v>
      </c>
      <c r="V358" s="17">
        <v>0</v>
      </c>
      <c r="W358" s="17">
        <v>63</v>
      </c>
      <c r="X358" s="20">
        <v>995.71899999999994</v>
      </c>
      <c r="Y358" s="17"/>
    </row>
    <row r="359" spans="1:25" hidden="1" x14ac:dyDescent="0.25">
      <c r="A359" s="17" t="s">
        <v>22</v>
      </c>
      <c r="B359" s="17" t="s">
        <v>113</v>
      </c>
      <c r="C359" s="17">
        <v>8803428197</v>
      </c>
      <c r="D359" s="17">
        <v>8907491068</v>
      </c>
      <c r="E359" s="17">
        <v>3521102089</v>
      </c>
      <c r="F359" s="17">
        <v>6480</v>
      </c>
      <c r="G359" s="17" t="s">
        <v>45</v>
      </c>
      <c r="H359" s="17" t="s">
        <v>28</v>
      </c>
      <c r="I359" s="17">
        <v>50</v>
      </c>
      <c r="J359" s="17">
        <v>0</v>
      </c>
      <c r="K359" s="17" t="s">
        <v>46</v>
      </c>
      <c r="L359" s="17"/>
      <c r="M359" s="17" t="s">
        <v>253</v>
      </c>
      <c r="N359" s="17">
        <v>0</v>
      </c>
      <c r="O359" s="17">
        <v>0</v>
      </c>
      <c r="P359" s="17">
        <v>0</v>
      </c>
      <c r="Q359" s="17" t="s">
        <v>141</v>
      </c>
      <c r="R359" s="17">
        <v>2.5</v>
      </c>
      <c r="S359" s="17">
        <v>382</v>
      </c>
      <c r="T359" s="18" t="s">
        <v>260</v>
      </c>
      <c r="U359" s="18" t="s">
        <v>260</v>
      </c>
      <c r="V359" s="17">
        <v>0</v>
      </c>
      <c r="W359" s="17">
        <v>53</v>
      </c>
      <c r="X359" s="20">
        <v>1006.4</v>
      </c>
      <c r="Y359" s="17">
        <f>VLOOKUP(F359,'[1]Freight Rate Card Aug-18'!$A$9:$M$117,11,FALSE)</f>
        <v>1.3800000000000001</v>
      </c>
    </row>
    <row r="360" spans="1:25" hidden="1" x14ac:dyDescent="0.25">
      <c r="A360" s="17" t="s">
        <v>22</v>
      </c>
      <c r="B360" s="17" t="s">
        <v>113</v>
      </c>
      <c r="C360" s="17">
        <v>8803428203</v>
      </c>
      <c r="D360" s="17">
        <v>8907491021</v>
      </c>
      <c r="E360" s="17">
        <v>3521102088</v>
      </c>
      <c r="F360" s="17">
        <v>9325</v>
      </c>
      <c r="G360" s="17" t="s">
        <v>24</v>
      </c>
      <c r="H360" s="17" t="s">
        <v>28</v>
      </c>
      <c r="I360" s="17">
        <v>40</v>
      </c>
      <c r="J360" s="17">
        <v>0</v>
      </c>
      <c r="K360" s="17" t="s">
        <v>26</v>
      </c>
      <c r="L360" s="17"/>
      <c r="M360" s="17" t="s">
        <v>253</v>
      </c>
      <c r="N360" s="17">
        <v>0</v>
      </c>
      <c r="O360" s="17">
        <v>0</v>
      </c>
      <c r="P360" s="17">
        <v>0</v>
      </c>
      <c r="Q360" s="17" t="s">
        <v>209</v>
      </c>
      <c r="R360" s="17">
        <v>2.5</v>
      </c>
      <c r="S360" s="17">
        <v>390</v>
      </c>
      <c r="T360" s="18" t="s">
        <v>260</v>
      </c>
      <c r="U360" s="18" t="s">
        <v>260</v>
      </c>
      <c r="V360" s="17">
        <v>0</v>
      </c>
      <c r="W360" s="17">
        <v>40</v>
      </c>
      <c r="X360" s="20">
        <v>742.45600000000002</v>
      </c>
      <c r="Y360" s="17">
        <f>VLOOKUP(F360,'[1]Freight Rate Card Aug-18'!$A$9:$M$117,11,FALSE)</f>
        <v>1.06</v>
      </c>
    </row>
    <row r="361" spans="1:25" hidden="1" x14ac:dyDescent="0.25">
      <c r="A361" s="17" t="s">
        <v>22</v>
      </c>
      <c r="B361" s="17" t="s">
        <v>113</v>
      </c>
      <c r="C361" s="17">
        <v>8803428228</v>
      </c>
      <c r="D361" s="17">
        <v>8907491111</v>
      </c>
      <c r="E361" s="17">
        <v>3521102090</v>
      </c>
      <c r="F361" s="17">
        <v>10832</v>
      </c>
      <c r="G361" s="17" t="s">
        <v>50</v>
      </c>
      <c r="H361" s="17" t="s">
        <v>28</v>
      </c>
      <c r="I361" s="17">
        <v>78</v>
      </c>
      <c r="J361" s="17">
        <v>0</v>
      </c>
      <c r="K361" s="17" t="s">
        <v>46</v>
      </c>
      <c r="L361" s="17"/>
      <c r="M361" s="17" t="s">
        <v>253</v>
      </c>
      <c r="N361" s="17">
        <v>0</v>
      </c>
      <c r="O361" s="17">
        <v>0</v>
      </c>
      <c r="P361" s="17">
        <v>0</v>
      </c>
      <c r="Q361" s="17" t="s">
        <v>210</v>
      </c>
      <c r="R361" s="17">
        <v>2.5</v>
      </c>
      <c r="S361" s="17">
        <v>388</v>
      </c>
      <c r="T361" s="18" t="s">
        <v>260</v>
      </c>
      <c r="U361" s="18" t="s">
        <v>260</v>
      </c>
      <c r="V361" s="17">
        <v>0</v>
      </c>
      <c r="W361" s="17">
        <v>100</v>
      </c>
      <c r="X361" s="20">
        <v>1419.0350000000001</v>
      </c>
      <c r="Y361" s="17">
        <f>VLOOKUP(F361,'[1]Freight Rate Card Aug-18'!$A$9:$M$117,11,FALSE)</f>
        <v>1.3800000000000001</v>
      </c>
    </row>
    <row r="362" spans="1:25" hidden="1" x14ac:dyDescent="0.25">
      <c r="A362" s="17" t="s">
        <v>22</v>
      </c>
      <c r="B362" s="17" t="s">
        <v>113</v>
      </c>
      <c r="C362" s="17">
        <v>8803428228</v>
      </c>
      <c r="D362" s="17">
        <v>8907491353</v>
      </c>
      <c r="E362" s="17">
        <v>3521102119</v>
      </c>
      <c r="F362" s="17">
        <v>10832</v>
      </c>
      <c r="G362" s="17" t="s">
        <v>50</v>
      </c>
      <c r="H362" s="17" t="s">
        <v>28</v>
      </c>
      <c r="I362" s="17">
        <v>52</v>
      </c>
      <c r="J362" s="17">
        <v>0</v>
      </c>
      <c r="K362" s="17" t="s">
        <v>46</v>
      </c>
      <c r="L362" s="17"/>
      <c r="M362" s="17" t="s">
        <v>253</v>
      </c>
      <c r="N362" s="17">
        <v>0</v>
      </c>
      <c r="O362" s="17">
        <v>0</v>
      </c>
      <c r="P362" s="17">
        <v>0</v>
      </c>
      <c r="Q362" s="17" t="s">
        <v>210</v>
      </c>
      <c r="R362" s="17">
        <v>2.5</v>
      </c>
      <c r="S362" s="17">
        <v>388</v>
      </c>
      <c r="T362" s="18" t="s">
        <v>260</v>
      </c>
      <c r="U362" s="18" t="s">
        <v>260</v>
      </c>
      <c r="V362" s="17">
        <v>0</v>
      </c>
      <c r="W362" s="17">
        <v>53</v>
      </c>
      <c r="X362" s="20">
        <v>648.21799999999985</v>
      </c>
      <c r="Y362" s="17">
        <f>VLOOKUP(F362,'[1]Freight Rate Card Aug-18'!$A$9:$M$117,11,FALSE)</f>
        <v>1.3800000000000001</v>
      </c>
    </row>
    <row r="363" spans="1:25" x14ac:dyDescent="0.25">
      <c r="A363" s="17" t="s">
        <v>22</v>
      </c>
      <c r="B363" s="17" t="s">
        <v>113</v>
      </c>
      <c r="C363" s="17">
        <v>8803428299</v>
      </c>
      <c r="D363" s="17">
        <v>8907491330</v>
      </c>
      <c r="E363" s="17">
        <v>3521102093</v>
      </c>
      <c r="F363" s="17">
        <v>13649</v>
      </c>
      <c r="G363" s="17" t="s">
        <v>92</v>
      </c>
      <c r="H363" s="17" t="s">
        <v>25</v>
      </c>
      <c r="I363" s="17">
        <v>24</v>
      </c>
      <c r="J363" s="17">
        <v>0</v>
      </c>
      <c r="K363" s="17" t="s">
        <v>84</v>
      </c>
      <c r="L363" s="17"/>
      <c r="M363" s="17" t="s">
        <v>255</v>
      </c>
      <c r="N363" s="17">
        <v>0</v>
      </c>
      <c r="O363" s="17">
        <v>0</v>
      </c>
      <c r="P363" s="17">
        <v>0</v>
      </c>
      <c r="Q363" s="17" t="s">
        <v>204</v>
      </c>
      <c r="R363" s="17">
        <v>2.5</v>
      </c>
      <c r="S363" s="17">
        <v>674</v>
      </c>
      <c r="T363" s="18" t="s">
        <v>261</v>
      </c>
      <c r="U363" s="18" t="s">
        <v>261</v>
      </c>
      <c r="V363" s="17">
        <v>0</v>
      </c>
      <c r="W363" s="17">
        <v>25</v>
      </c>
      <c r="X363" s="20">
        <v>379.30500000000001</v>
      </c>
      <c r="Y363" s="17"/>
    </row>
    <row r="364" spans="1:25" x14ac:dyDescent="0.25">
      <c r="A364" s="17" t="s">
        <v>22</v>
      </c>
      <c r="B364" s="17" t="s">
        <v>113</v>
      </c>
      <c r="C364" s="17">
        <v>8803428413</v>
      </c>
      <c r="D364" s="17">
        <v>8907491725</v>
      </c>
      <c r="E364" s="17">
        <v>3521102097</v>
      </c>
      <c r="F364" s="17">
        <v>71</v>
      </c>
      <c r="G364" s="17" t="s">
        <v>48</v>
      </c>
      <c r="H364" s="17" t="s">
        <v>28</v>
      </c>
      <c r="I364" s="17">
        <v>51</v>
      </c>
      <c r="J364" s="17">
        <v>0</v>
      </c>
      <c r="K364" s="17" t="s">
        <v>49</v>
      </c>
      <c r="L364" s="17"/>
      <c r="M364" s="17" t="s">
        <v>255</v>
      </c>
      <c r="N364" s="17">
        <v>0</v>
      </c>
      <c r="O364" s="17">
        <v>0</v>
      </c>
      <c r="P364" s="17">
        <v>0</v>
      </c>
      <c r="Q364" s="17" t="s">
        <v>205</v>
      </c>
      <c r="R364" s="17">
        <v>2.5</v>
      </c>
      <c r="S364" s="17">
        <v>667</v>
      </c>
      <c r="T364" s="18" t="s">
        <v>259</v>
      </c>
      <c r="U364" s="18" t="s">
        <v>259</v>
      </c>
      <c r="V364" s="17">
        <v>0</v>
      </c>
      <c r="W364" s="17">
        <v>54</v>
      </c>
      <c r="X364" s="20">
        <v>878.93000000000006</v>
      </c>
      <c r="Y364" s="17"/>
    </row>
    <row r="365" spans="1:25" x14ac:dyDescent="0.25">
      <c r="A365" s="17" t="s">
        <v>22</v>
      </c>
      <c r="B365" s="17" t="s">
        <v>113</v>
      </c>
      <c r="C365" s="17">
        <v>8803428441</v>
      </c>
      <c r="D365" s="17">
        <v>8907491811</v>
      </c>
      <c r="E365" s="17">
        <v>3521102101</v>
      </c>
      <c r="F365" s="17">
        <v>10556</v>
      </c>
      <c r="G365" s="17" t="s">
        <v>87</v>
      </c>
      <c r="H365" s="17" t="s">
        <v>28</v>
      </c>
      <c r="I365" s="17">
        <v>63</v>
      </c>
      <c r="J365" s="17">
        <v>0</v>
      </c>
      <c r="K365" s="17" t="s">
        <v>88</v>
      </c>
      <c r="L365" s="17"/>
      <c r="M365" s="17" t="s">
        <v>255</v>
      </c>
      <c r="N365" s="17">
        <v>0</v>
      </c>
      <c r="O365" s="17">
        <v>0</v>
      </c>
      <c r="P365" s="17">
        <v>0</v>
      </c>
      <c r="Q365" s="17" t="s">
        <v>174</v>
      </c>
      <c r="R365" s="17">
        <v>9</v>
      </c>
      <c r="S365" s="17">
        <v>678</v>
      </c>
      <c r="T365" s="18" t="s">
        <v>261</v>
      </c>
      <c r="U365" s="18" t="s">
        <v>261</v>
      </c>
      <c r="V365" s="17">
        <v>0</v>
      </c>
      <c r="W365" s="17">
        <v>82</v>
      </c>
      <c r="X365" s="20">
        <v>1309.5370000000003</v>
      </c>
      <c r="Y365" s="17">
        <f>VLOOKUP(F365,'[1]Freight Rate Card Aug-18'!$A$9:$M$117,11,FALSE)</f>
        <v>2.6499999999999995</v>
      </c>
    </row>
    <row r="366" spans="1:25" hidden="1" x14ac:dyDescent="0.25">
      <c r="A366" s="17" t="s">
        <v>22</v>
      </c>
      <c r="B366" s="17" t="s">
        <v>113</v>
      </c>
      <c r="C366" s="17">
        <v>8803428451</v>
      </c>
      <c r="D366" s="17">
        <v>8907491806</v>
      </c>
      <c r="E366" s="17">
        <v>3521102094</v>
      </c>
      <c r="F366" s="17">
        <v>4536</v>
      </c>
      <c r="G366" s="17" t="s">
        <v>27</v>
      </c>
      <c r="H366" s="17" t="s">
        <v>28</v>
      </c>
      <c r="I366" s="17">
        <v>89</v>
      </c>
      <c r="J366" s="17">
        <v>0</v>
      </c>
      <c r="K366" s="17" t="s">
        <v>29</v>
      </c>
      <c r="L366" s="17"/>
      <c r="M366" s="17" t="s">
        <v>253</v>
      </c>
      <c r="N366" s="17">
        <v>0</v>
      </c>
      <c r="O366" s="17">
        <v>0</v>
      </c>
      <c r="P366" s="17">
        <v>0</v>
      </c>
      <c r="Q366" s="17" t="s">
        <v>175</v>
      </c>
      <c r="R366" s="17">
        <v>9</v>
      </c>
      <c r="S366" s="17">
        <v>385</v>
      </c>
      <c r="T366" s="18" t="s">
        <v>264</v>
      </c>
      <c r="U366" s="18" t="s">
        <v>264</v>
      </c>
      <c r="V366" s="17">
        <v>0</v>
      </c>
      <c r="W366" s="17">
        <v>151</v>
      </c>
      <c r="X366" s="20">
        <v>2368.8729999999996</v>
      </c>
      <c r="Y366" s="17">
        <f>VLOOKUP(F366,'[1]Freight Rate Card Aug-18'!$A$9:$M$117,11,FALSE)</f>
        <v>2.5499999999999998</v>
      </c>
    </row>
    <row r="367" spans="1:25" x14ac:dyDescent="0.25">
      <c r="A367" s="17" t="s">
        <v>22</v>
      </c>
      <c r="B367" s="17" t="s">
        <v>113</v>
      </c>
      <c r="C367" s="17">
        <v>8803428458</v>
      </c>
      <c r="D367" s="17">
        <v>8907491801</v>
      </c>
      <c r="E367" s="17">
        <v>3521102098</v>
      </c>
      <c r="F367" s="17">
        <v>13169</v>
      </c>
      <c r="G367" s="17" t="s">
        <v>61</v>
      </c>
      <c r="H367" s="17" t="s">
        <v>28</v>
      </c>
      <c r="I367" s="17">
        <v>37</v>
      </c>
      <c r="J367" s="17">
        <v>0</v>
      </c>
      <c r="K367" s="17" t="s">
        <v>62</v>
      </c>
      <c r="L367" s="17"/>
      <c r="M367" s="17" t="s">
        <v>255</v>
      </c>
      <c r="N367" s="17">
        <v>0</v>
      </c>
      <c r="O367" s="17">
        <v>0</v>
      </c>
      <c r="P367" s="17">
        <v>0</v>
      </c>
      <c r="Q367" s="17" t="s">
        <v>211</v>
      </c>
      <c r="R367" s="17">
        <v>9</v>
      </c>
      <c r="S367" s="17">
        <v>677</v>
      </c>
      <c r="T367" s="18" t="s">
        <v>262</v>
      </c>
      <c r="U367" s="18" t="s">
        <v>262</v>
      </c>
      <c r="V367" s="17">
        <v>0</v>
      </c>
      <c r="W367" s="17">
        <v>37</v>
      </c>
      <c r="X367" s="20">
        <v>582.83999999999992</v>
      </c>
      <c r="Y367" s="17"/>
    </row>
    <row r="368" spans="1:25" x14ac:dyDescent="0.25">
      <c r="A368" s="17" t="s">
        <v>22</v>
      </c>
      <c r="B368" s="17" t="s">
        <v>113</v>
      </c>
      <c r="C368" s="17">
        <v>8803428462</v>
      </c>
      <c r="D368" s="17">
        <v>8907491798</v>
      </c>
      <c r="E368" s="17">
        <v>3521102099</v>
      </c>
      <c r="F368" s="17">
        <v>13718</v>
      </c>
      <c r="G368" s="17" t="s">
        <v>63</v>
      </c>
      <c r="H368" s="17" t="s">
        <v>25</v>
      </c>
      <c r="I368" s="17">
        <v>5</v>
      </c>
      <c r="J368" s="17">
        <v>0</v>
      </c>
      <c r="K368" s="17" t="s">
        <v>64</v>
      </c>
      <c r="L368" s="17"/>
      <c r="M368" s="17" t="s">
        <v>255</v>
      </c>
      <c r="N368" s="17">
        <v>0</v>
      </c>
      <c r="O368" s="17">
        <v>0</v>
      </c>
      <c r="P368" s="17">
        <v>0</v>
      </c>
      <c r="Q368" s="17" t="s">
        <v>173</v>
      </c>
      <c r="R368" s="17">
        <v>2.5</v>
      </c>
      <c r="S368" s="17">
        <v>679</v>
      </c>
      <c r="T368" s="18" t="s">
        <v>261</v>
      </c>
      <c r="U368" s="18" t="s">
        <v>261</v>
      </c>
      <c r="V368" s="17">
        <v>0</v>
      </c>
      <c r="W368" s="17">
        <v>5</v>
      </c>
      <c r="X368" s="20">
        <v>105.001</v>
      </c>
      <c r="Y368" s="17"/>
    </row>
    <row r="369" spans="1:25" x14ac:dyDescent="0.25">
      <c r="A369" s="17" t="s">
        <v>22</v>
      </c>
      <c r="B369" s="17" t="s">
        <v>113</v>
      </c>
      <c r="C369" s="17">
        <v>8803428474</v>
      </c>
      <c r="D369" s="17">
        <v>8907491762</v>
      </c>
      <c r="E369" s="17">
        <v>3521102095</v>
      </c>
      <c r="F369" s="17">
        <v>12861</v>
      </c>
      <c r="G369" s="17" t="s">
        <v>83</v>
      </c>
      <c r="H369" s="17" t="s">
        <v>28</v>
      </c>
      <c r="I369" s="17">
        <v>9</v>
      </c>
      <c r="J369" s="17">
        <v>0</v>
      </c>
      <c r="K369" s="17" t="s">
        <v>84</v>
      </c>
      <c r="L369" s="17"/>
      <c r="M369" s="17" t="s">
        <v>255</v>
      </c>
      <c r="N369" s="17">
        <v>0</v>
      </c>
      <c r="O369" s="17">
        <v>0</v>
      </c>
      <c r="P369" s="17">
        <v>0</v>
      </c>
      <c r="Q369" s="17" t="s">
        <v>118</v>
      </c>
      <c r="R369" s="17">
        <v>2.5</v>
      </c>
      <c r="S369" s="17">
        <v>666</v>
      </c>
      <c r="T369" s="18" t="s">
        <v>261</v>
      </c>
      <c r="U369" s="18" t="s">
        <v>261</v>
      </c>
      <c r="V369" s="17">
        <v>0</v>
      </c>
      <c r="W369" s="17">
        <v>9</v>
      </c>
      <c r="X369" s="20">
        <v>177.12</v>
      </c>
      <c r="Y369" s="17"/>
    </row>
    <row r="370" spans="1:25" hidden="1" x14ac:dyDescent="0.25">
      <c r="A370" s="17" t="s">
        <v>22</v>
      </c>
      <c r="B370" s="17" t="s">
        <v>113</v>
      </c>
      <c r="C370" s="17">
        <v>8803428480</v>
      </c>
      <c r="D370" s="17">
        <v>8907491773</v>
      </c>
      <c r="E370" s="17">
        <v>3521102096</v>
      </c>
      <c r="F370" s="17">
        <v>13648</v>
      </c>
      <c r="G370" s="17" t="s">
        <v>111</v>
      </c>
      <c r="H370" s="17" t="s">
        <v>25</v>
      </c>
      <c r="I370" s="17">
        <v>49</v>
      </c>
      <c r="J370" s="17">
        <v>0</v>
      </c>
      <c r="K370" s="17" t="s">
        <v>112</v>
      </c>
      <c r="L370" s="17"/>
      <c r="M370" s="17" t="s">
        <v>253</v>
      </c>
      <c r="N370" s="17">
        <v>0</v>
      </c>
      <c r="O370" s="17">
        <v>0</v>
      </c>
      <c r="P370" s="17">
        <v>0</v>
      </c>
      <c r="Q370" s="17" t="s">
        <v>171</v>
      </c>
      <c r="R370" s="17">
        <v>15</v>
      </c>
      <c r="S370" s="17">
        <v>380</v>
      </c>
      <c r="T370" s="18" t="s">
        <v>260</v>
      </c>
      <c r="U370" s="18" t="s">
        <v>260</v>
      </c>
      <c r="V370" s="17">
        <v>0</v>
      </c>
      <c r="W370" s="17">
        <v>49</v>
      </c>
      <c r="X370" s="20">
        <v>792.32999999999993</v>
      </c>
      <c r="Y370" s="17"/>
    </row>
    <row r="371" spans="1:25" x14ac:dyDescent="0.25">
      <c r="A371" s="17" t="s">
        <v>22</v>
      </c>
      <c r="B371" s="17" t="s">
        <v>113</v>
      </c>
      <c r="C371" s="17">
        <v>8803428514</v>
      </c>
      <c r="D371" s="17">
        <v>8907492132</v>
      </c>
      <c r="E371" s="17">
        <v>3521102102</v>
      </c>
      <c r="F371" s="17">
        <v>9808</v>
      </c>
      <c r="G371" s="17" t="s">
        <v>81</v>
      </c>
      <c r="H371" s="17" t="s">
        <v>25</v>
      </c>
      <c r="I371" s="17">
        <v>30</v>
      </c>
      <c r="J371" s="17">
        <v>0</v>
      </c>
      <c r="K371" s="17" t="s">
        <v>82</v>
      </c>
      <c r="L371" s="17"/>
      <c r="M371" s="17" t="s">
        <v>255</v>
      </c>
      <c r="N371" s="17">
        <v>0</v>
      </c>
      <c r="O371" s="17">
        <v>0</v>
      </c>
      <c r="P371" s="17">
        <v>0</v>
      </c>
      <c r="Q371" s="17" t="s">
        <v>202</v>
      </c>
      <c r="R371" s="17">
        <v>2.5</v>
      </c>
      <c r="S371" s="17">
        <v>668</v>
      </c>
      <c r="T371" s="18" t="s">
        <v>263</v>
      </c>
      <c r="U371" s="18" t="s">
        <v>263</v>
      </c>
      <c r="V371" s="17">
        <v>0</v>
      </c>
      <c r="W371" s="17">
        <v>33</v>
      </c>
      <c r="X371" s="20">
        <v>559.94899999999996</v>
      </c>
      <c r="Y371" s="17"/>
    </row>
    <row r="372" spans="1:25" x14ac:dyDescent="0.25">
      <c r="A372" s="17" t="s">
        <v>22</v>
      </c>
      <c r="B372" s="17" t="s">
        <v>113</v>
      </c>
      <c r="C372" s="17">
        <v>8803428515</v>
      </c>
      <c r="D372" s="17">
        <v>8907492084</v>
      </c>
      <c r="E372" s="17">
        <v>3521102103</v>
      </c>
      <c r="F372" s="17">
        <v>10556</v>
      </c>
      <c r="G372" s="17" t="s">
        <v>87</v>
      </c>
      <c r="H372" s="17" t="s">
        <v>28</v>
      </c>
      <c r="I372" s="17">
        <v>109</v>
      </c>
      <c r="J372" s="17">
        <v>0</v>
      </c>
      <c r="K372" s="17" t="s">
        <v>88</v>
      </c>
      <c r="L372" s="17"/>
      <c r="M372" s="17" t="s">
        <v>255</v>
      </c>
      <c r="N372" s="17">
        <v>0</v>
      </c>
      <c r="O372" s="17">
        <v>0</v>
      </c>
      <c r="P372" s="17">
        <v>0</v>
      </c>
      <c r="Q372" s="17" t="s">
        <v>174</v>
      </c>
      <c r="R372" s="17">
        <v>9</v>
      </c>
      <c r="S372" s="17">
        <v>678</v>
      </c>
      <c r="T372" s="18" t="s">
        <v>261</v>
      </c>
      <c r="U372" s="18" t="s">
        <v>261</v>
      </c>
      <c r="V372" s="17">
        <v>0</v>
      </c>
      <c r="W372" s="17">
        <v>121</v>
      </c>
      <c r="X372" s="20">
        <v>2087.971</v>
      </c>
      <c r="Y372" s="17">
        <f>VLOOKUP(F372,'[1]Freight Rate Card Aug-18'!$A$9:$M$117,11,FALSE)</f>
        <v>2.6499999999999995</v>
      </c>
    </row>
    <row r="373" spans="1:25" x14ac:dyDescent="0.25">
      <c r="A373" s="17" t="s">
        <v>22</v>
      </c>
      <c r="B373" s="17" t="s">
        <v>113</v>
      </c>
      <c r="C373" s="17">
        <v>8803428515</v>
      </c>
      <c r="D373" s="17">
        <v>8907492084</v>
      </c>
      <c r="E373" s="17">
        <v>3521102104</v>
      </c>
      <c r="F373" s="17">
        <v>10556</v>
      </c>
      <c r="G373" s="17" t="s">
        <v>87</v>
      </c>
      <c r="H373" s="17" t="s">
        <v>28</v>
      </c>
      <c r="I373" s="17">
        <v>10</v>
      </c>
      <c r="J373" s="17">
        <v>0</v>
      </c>
      <c r="K373" s="17" t="s">
        <v>88</v>
      </c>
      <c r="L373" s="17"/>
      <c r="M373" s="17" t="s">
        <v>255</v>
      </c>
      <c r="N373" s="17">
        <v>0</v>
      </c>
      <c r="O373" s="17">
        <v>0</v>
      </c>
      <c r="P373" s="17">
        <v>0</v>
      </c>
      <c r="Q373" s="17" t="s">
        <v>174</v>
      </c>
      <c r="R373" s="17">
        <v>9</v>
      </c>
      <c r="S373" s="17">
        <v>678</v>
      </c>
      <c r="T373" s="18" t="s">
        <v>261</v>
      </c>
      <c r="U373" s="18" t="s">
        <v>261</v>
      </c>
      <c r="V373" s="17">
        <v>0</v>
      </c>
      <c r="W373" s="17">
        <v>10</v>
      </c>
      <c r="X373" s="20">
        <v>48.456000000000003</v>
      </c>
      <c r="Y373" s="17">
        <f>VLOOKUP(F373,'[1]Freight Rate Card Aug-18'!$A$9:$M$117,11,FALSE)</f>
        <v>2.6499999999999995</v>
      </c>
    </row>
    <row r="374" spans="1:25" x14ac:dyDescent="0.25">
      <c r="A374" s="17" t="s">
        <v>22</v>
      </c>
      <c r="B374" s="17" t="s">
        <v>113</v>
      </c>
      <c r="C374" s="17">
        <v>8803428600</v>
      </c>
      <c r="D374" s="17">
        <v>8907492420</v>
      </c>
      <c r="E374" s="17">
        <v>3521102105</v>
      </c>
      <c r="F374" s="17">
        <v>9356</v>
      </c>
      <c r="G374" s="17" t="s">
        <v>57</v>
      </c>
      <c r="H374" s="17" t="s">
        <v>28</v>
      </c>
      <c r="I374" s="17">
        <v>23</v>
      </c>
      <c r="J374" s="17">
        <v>0</v>
      </c>
      <c r="K374" s="17" t="s">
        <v>58</v>
      </c>
      <c r="L374" s="17"/>
      <c r="M374" s="17" t="s">
        <v>255</v>
      </c>
      <c r="N374" s="17">
        <v>0</v>
      </c>
      <c r="O374" s="17">
        <v>0</v>
      </c>
      <c r="P374" s="17">
        <v>0</v>
      </c>
      <c r="Q374" s="17" t="s">
        <v>206</v>
      </c>
      <c r="R374" s="17">
        <v>2.5</v>
      </c>
      <c r="S374" s="17">
        <v>672</v>
      </c>
      <c r="T374" s="18" t="s">
        <v>261</v>
      </c>
      <c r="U374" s="18" t="s">
        <v>261</v>
      </c>
      <c r="V374" s="17">
        <v>0</v>
      </c>
      <c r="W374" s="17">
        <v>24</v>
      </c>
      <c r="X374" s="20">
        <v>408.73</v>
      </c>
      <c r="Y374" s="17"/>
    </row>
    <row r="375" spans="1:25" x14ac:dyDescent="0.25">
      <c r="A375" s="17" t="s">
        <v>22</v>
      </c>
      <c r="B375" s="17" t="s">
        <v>113</v>
      </c>
      <c r="C375" s="17">
        <v>8803428602</v>
      </c>
      <c r="D375" s="17">
        <v>8907492422</v>
      </c>
      <c r="E375" s="17">
        <v>3521102106</v>
      </c>
      <c r="F375" s="17">
        <v>9808</v>
      </c>
      <c r="G375" s="17" t="s">
        <v>81</v>
      </c>
      <c r="H375" s="17" t="s">
        <v>25</v>
      </c>
      <c r="I375" s="17">
        <v>17</v>
      </c>
      <c r="J375" s="17">
        <v>0</v>
      </c>
      <c r="K375" s="17" t="s">
        <v>82</v>
      </c>
      <c r="L375" s="17"/>
      <c r="M375" s="17" t="s">
        <v>255</v>
      </c>
      <c r="N375" s="17">
        <v>0</v>
      </c>
      <c r="O375" s="17">
        <v>0</v>
      </c>
      <c r="P375" s="17">
        <v>0</v>
      </c>
      <c r="Q375" s="17" t="s">
        <v>202</v>
      </c>
      <c r="R375" s="17">
        <v>2.5</v>
      </c>
      <c r="S375" s="17">
        <v>668</v>
      </c>
      <c r="T375" s="18" t="s">
        <v>263</v>
      </c>
      <c r="U375" s="18" t="s">
        <v>263</v>
      </c>
      <c r="V375" s="17">
        <v>0</v>
      </c>
      <c r="W375" s="17">
        <v>19</v>
      </c>
      <c r="X375" s="20">
        <v>344.65600000000001</v>
      </c>
      <c r="Y375" s="17"/>
    </row>
    <row r="376" spans="1:25" x14ac:dyDescent="0.25">
      <c r="A376" s="17" t="s">
        <v>22</v>
      </c>
      <c r="B376" s="17" t="s">
        <v>113</v>
      </c>
      <c r="C376" s="17">
        <v>8803428603</v>
      </c>
      <c r="D376" s="17">
        <v>8907492423</v>
      </c>
      <c r="E376" s="17">
        <v>3521102108</v>
      </c>
      <c r="F376" s="17">
        <v>10122</v>
      </c>
      <c r="G376" s="17" t="s">
        <v>61</v>
      </c>
      <c r="H376" s="17" t="s">
        <v>25</v>
      </c>
      <c r="I376" s="17">
        <v>186</v>
      </c>
      <c r="J376" s="17">
        <v>0</v>
      </c>
      <c r="K376" s="17" t="s">
        <v>62</v>
      </c>
      <c r="L376" s="17"/>
      <c r="M376" s="17" t="s">
        <v>255</v>
      </c>
      <c r="N376" s="17">
        <v>0</v>
      </c>
      <c r="O376" s="17">
        <v>0</v>
      </c>
      <c r="P376" s="17">
        <v>0</v>
      </c>
      <c r="Q376" s="17" t="s">
        <v>212</v>
      </c>
      <c r="R376" s="17">
        <v>9</v>
      </c>
      <c r="S376" s="17">
        <v>676</v>
      </c>
      <c r="T376" s="18" t="s">
        <v>262</v>
      </c>
      <c r="U376" s="18" t="s">
        <v>262</v>
      </c>
      <c r="V376" s="17">
        <v>0</v>
      </c>
      <c r="W376" s="17">
        <v>230</v>
      </c>
      <c r="X376" s="20">
        <v>3807.2429999999995</v>
      </c>
      <c r="Y376" s="17"/>
    </row>
    <row r="377" spans="1:25" hidden="1" x14ac:dyDescent="0.25">
      <c r="A377" s="17" t="s">
        <v>22</v>
      </c>
      <c r="B377" s="17" t="s">
        <v>113</v>
      </c>
      <c r="C377" s="17">
        <v>8803428698</v>
      </c>
      <c r="D377" s="17">
        <v>8907492818</v>
      </c>
      <c r="E377" s="17">
        <v>3521102112</v>
      </c>
      <c r="F377" s="17">
        <v>4536</v>
      </c>
      <c r="G377" s="17" t="s">
        <v>27</v>
      </c>
      <c r="H377" s="17" t="s">
        <v>28</v>
      </c>
      <c r="I377" s="17">
        <v>40</v>
      </c>
      <c r="J377" s="17">
        <v>0</v>
      </c>
      <c r="K377" s="17" t="s">
        <v>29</v>
      </c>
      <c r="L377" s="17"/>
      <c r="M377" s="17" t="s">
        <v>253</v>
      </c>
      <c r="N377" s="17">
        <v>0</v>
      </c>
      <c r="O377" s="17">
        <v>0</v>
      </c>
      <c r="P377" s="17">
        <v>0</v>
      </c>
      <c r="Q377" s="17" t="s">
        <v>175</v>
      </c>
      <c r="R377" s="17">
        <v>9</v>
      </c>
      <c r="S377" s="17">
        <v>385</v>
      </c>
      <c r="T377" s="18" t="s">
        <v>264</v>
      </c>
      <c r="U377" s="18" t="s">
        <v>264</v>
      </c>
      <c r="V377" s="17">
        <v>0</v>
      </c>
      <c r="W377" s="17">
        <v>40</v>
      </c>
      <c r="X377" s="20">
        <v>292.08</v>
      </c>
      <c r="Y377" s="17">
        <f>VLOOKUP(F377,'[1]Freight Rate Card Aug-18'!$A$9:$M$117,11,FALSE)</f>
        <v>2.5499999999999998</v>
      </c>
    </row>
    <row r="378" spans="1:25" hidden="1" x14ac:dyDescent="0.25">
      <c r="A378" s="17" t="s">
        <v>22</v>
      </c>
      <c r="B378" s="17" t="s">
        <v>113</v>
      </c>
      <c r="C378" s="17">
        <v>8803428700</v>
      </c>
      <c r="D378" s="17">
        <v>8907492820</v>
      </c>
      <c r="E378" s="17">
        <v>3521102114</v>
      </c>
      <c r="F378" s="17">
        <v>9325</v>
      </c>
      <c r="G378" s="17" t="s">
        <v>24</v>
      </c>
      <c r="H378" s="17" t="s">
        <v>28</v>
      </c>
      <c r="I378" s="17">
        <v>150</v>
      </c>
      <c r="J378" s="17">
        <v>0</v>
      </c>
      <c r="K378" s="17" t="s">
        <v>26</v>
      </c>
      <c r="L378" s="17"/>
      <c r="M378" s="17" t="s">
        <v>253</v>
      </c>
      <c r="N378" s="17">
        <v>0</v>
      </c>
      <c r="O378" s="17">
        <v>0</v>
      </c>
      <c r="P378" s="17">
        <v>0</v>
      </c>
      <c r="Q378" s="17" t="s">
        <v>209</v>
      </c>
      <c r="R378" s="17">
        <v>2.5</v>
      </c>
      <c r="S378" s="17">
        <v>390</v>
      </c>
      <c r="T378" s="18" t="s">
        <v>260</v>
      </c>
      <c r="U378" s="18" t="s">
        <v>260</v>
      </c>
      <c r="V378" s="17">
        <v>0</v>
      </c>
      <c r="W378" s="17">
        <v>150</v>
      </c>
      <c r="X378" s="20">
        <v>254.4</v>
      </c>
      <c r="Y378" s="17">
        <f>VLOOKUP(F378,'[1]Freight Rate Card Aug-18'!$A$9:$M$117,11,FALSE)</f>
        <v>1.06</v>
      </c>
    </row>
    <row r="379" spans="1:25" x14ac:dyDescent="0.25">
      <c r="A379" s="17" t="s">
        <v>22</v>
      </c>
      <c r="B379" s="17" t="s">
        <v>113</v>
      </c>
      <c r="C379" s="17">
        <v>8803428701</v>
      </c>
      <c r="D379" s="17">
        <v>8907492862</v>
      </c>
      <c r="E379" s="17">
        <v>3521102118</v>
      </c>
      <c r="F379" s="17">
        <v>10122</v>
      </c>
      <c r="G379" s="17" t="s">
        <v>61</v>
      </c>
      <c r="H379" s="17" t="s">
        <v>25</v>
      </c>
      <c r="I379" s="17">
        <v>35</v>
      </c>
      <c r="J379" s="17">
        <v>0</v>
      </c>
      <c r="K379" s="17" t="s">
        <v>62</v>
      </c>
      <c r="L379" s="17"/>
      <c r="M379" s="17" t="s">
        <v>255</v>
      </c>
      <c r="N379" s="17">
        <v>0</v>
      </c>
      <c r="O379" s="17">
        <v>0</v>
      </c>
      <c r="P379" s="17">
        <v>0</v>
      </c>
      <c r="Q379" s="17" t="s">
        <v>212</v>
      </c>
      <c r="R379" s="17">
        <v>9</v>
      </c>
      <c r="S379" s="17">
        <v>676</v>
      </c>
      <c r="T379" s="18" t="s">
        <v>262</v>
      </c>
      <c r="U379" s="18" t="s">
        <v>262</v>
      </c>
      <c r="V379" s="17">
        <v>0</v>
      </c>
      <c r="W379" s="17">
        <v>35</v>
      </c>
      <c r="X379" s="20">
        <v>443.887</v>
      </c>
      <c r="Y379" s="17"/>
    </row>
    <row r="380" spans="1:25" x14ac:dyDescent="0.25">
      <c r="A380" s="17" t="s">
        <v>22</v>
      </c>
      <c r="B380" s="17" t="s">
        <v>113</v>
      </c>
      <c r="C380" s="17">
        <v>8803428702</v>
      </c>
      <c r="D380" s="17">
        <v>8907492821</v>
      </c>
      <c r="E380" s="17">
        <v>3521102116</v>
      </c>
      <c r="F380" s="17">
        <v>10556</v>
      </c>
      <c r="G380" s="17" t="s">
        <v>87</v>
      </c>
      <c r="H380" s="17" t="s">
        <v>28</v>
      </c>
      <c r="I380" s="17">
        <v>2</v>
      </c>
      <c r="J380" s="17">
        <v>0</v>
      </c>
      <c r="K380" s="17" t="s">
        <v>88</v>
      </c>
      <c r="L380" s="17"/>
      <c r="M380" s="17" t="s">
        <v>255</v>
      </c>
      <c r="N380" s="17">
        <v>0</v>
      </c>
      <c r="O380" s="17">
        <v>0</v>
      </c>
      <c r="P380" s="17">
        <v>0</v>
      </c>
      <c r="Q380" s="17" t="s">
        <v>174</v>
      </c>
      <c r="R380" s="17">
        <v>9</v>
      </c>
      <c r="S380" s="17">
        <v>678</v>
      </c>
      <c r="T380" s="18" t="s">
        <v>261</v>
      </c>
      <c r="U380" s="18" t="s">
        <v>261</v>
      </c>
      <c r="V380" s="17">
        <v>0</v>
      </c>
      <c r="W380" s="17">
        <v>2</v>
      </c>
      <c r="X380" s="20">
        <v>15.12</v>
      </c>
      <c r="Y380" s="17">
        <f>VLOOKUP(F380,'[1]Freight Rate Card Aug-18'!$A$9:$M$117,11,FALSE)</f>
        <v>2.6499999999999995</v>
      </c>
    </row>
    <row r="381" spans="1:25" hidden="1" x14ac:dyDescent="0.25">
      <c r="A381" s="17" t="s">
        <v>22</v>
      </c>
      <c r="B381" s="17" t="s">
        <v>113</v>
      </c>
      <c r="C381" s="17">
        <v>8803428705</v>
      </c>
      <c r="D381" s="17">
        <v>8907492823</v>
      </c>
      <c r="E381" s="17">
        <v>3521102115</v>
      </c>
      <c r="F381" s="17">
        <v>13648</v>
      </c>
      <c r="G381" s="17" t="s">
        <v>111</v>
      </c>
      <c r="H381" s="17" t="s">
        <v>25</v>
      </c>
      <c r="I381" s="17">
        <v>40</v>
      </c>
      <c r="J381" s="17">
        <v>0</v>
      </c>
      <c r="K381" s="17" t="s">
        <v>112</v>
      </c>
      <c r="L381" s="17"/>
      <c r="M381" s="17" t="s">
        <v>253</v>
      </c>
      <c r="N381" s="17">
        <v>0</v>
      </c>
      <c r="O381" s="17">
        <v>0</v>
      </c>
      <c r="P381" s="17">
        <v>0</v>
      </c>
      <c r="Q381" s="17" t="s">
        <v>176</v>
      </c>
      <c r="R381" s="17">
        <v>15</v>
      </c>
      <c r="S381" s="17">
        <v>391</v>
      </c>
      <c r="T381" s="18" t="s">
        <v>261</v>
      </c>
      <c r="U381" s="18" t="s">
        <v>261</v>
      </c>
      <c r="V381" s="17">
        <v>0</v>
      </c>
      <c r="W381" s="17">
        <v>40</v>
      </c>
      <c r="X381" s="20">
        <v>506.4</v>
      </c>
      <c r="Y381" s="17"/>
    </row>
    <row r="382" spans="1:25" hidden="1" x14ac:dyDescent="0.25">
      <c r="A382" s="17" t="s">
        <v>22</v>
      </c>
      <c r="B382" s="17" t="s">
        <v>113</v>
      </c>
      <c r="C382" s="17">
        <v>8803428706</v>
      </c>
      <c r="D382" s="17">
        <v>8907492825</v>
      </c>
      <c r="E382" s="17">
        <v>3521102117</v>
      </c>
      <c r="F382" s="17">
        <v>13910</v>
      </c>
      <c r="G382" s="17" t="s">
        <v>69</v>
      </c>
      <c r="H382" s="17" t="s">
        <v>25</v>
      </c>
      <c r="I382" s="17">
        <v>184</v>
      </c>
      <c r="J382" s="17">
        <v>0</v>
      </c>
      <c r="K382" s="17" t="s">
        <v>70</v>
      </c>
      <c r="L382" s="17"/>
      <c r="M382" s="17" t="s">
        <v>253</v>
      </c>
      <c r="N382" s="17">
        <v>0</v>
      </c>
      <c r="O382" s="17">
        <v>0</v>
      </c>
      <c r="P382" s="17">
        <v>0</v>
      </c>
      <c r="Q382" s="17" t="s">
        <v>177</v>
      </c>
      <c r="R382" s="17">
        <v>15</v>
      </c>
      <c r="S382" s="17">
        <v>396</v>
      </c>
      <c r="T382" s="18" t="s">
        <v>263</v>
      </c>
      <c r="U382" s="18" t="s">
        <v>263</v>
      </c>
      <c r="V382" s="17">
        <v>0</v>
      </c>
      <c r="W382" s="17">
        <v>214</v>
      </c>
      <c r="X382" s="20">
        <v>3332.1869999999999</v>
      </c>
      <c r="Y382" s="17"/>
    </row>
    <row r="383" spans="1:25" x14ac:dyDescent="0.25">
      <c r="A383" s="17" t="s">
        <v>22</v>
      </c>
      <c r="B383" s="17" t="s">
        <v>113</v>
      </c>
      <c r="C383" s="17">
        <v>8803428707</v>
      </c>
      <c r="D383" s="17">
        <v>8907492826</v>
      </c>
      <c r="E383" s="17">
        <v>3521102109</v>
      </c>
      <c r="F383" s="17">
        <v>58</v>
      </c>
      <c r="G383" s="17" t="s">
        <v>38</v>
      </c>
      <c r="H383" s="17" t="s">
        <v>28</v>
      </c>
      <c r="I383" s="17">
        <v>5</v>
      </c>
      <c r="J383" s="17">
        <v>0</v>
      </c>
      <c r="K383" s="17" t="s">
        <v>39</v>
      </c>
      <c r="L383" s="17"/>
      <c r="M383" s="17" t="s">
        <v>255</v>
      </c>
      <c r="N383" s="17">
        <v>0</v>
      </c>
      <c r="O383" s="17">
        <v>0</v>
      </c>
      <c r="P383" s="17">
        <v>0</v>
      </c>
      <c r="Q383" s="17" t="s">
        <v>203</v>
      </c>
      <c r="R383" s="17">
        <v>2.5</v>
      </c>
      <c r="S383" s="17">
        <v>670</v>
      </c>
      <c r="T383" s="18" t="s">
        <v>261</v>
      </c>
      <c r="U383" s="18" t="s">
        <v>261</v>
      </c>
      <c r="V383" s="17">
        <v>0</v>
      </c>
      <c r="W383" s="17">
        <v>5</v>
      </c>
      <c r="X383" s="20">
        <v>72.84</v>
      </c>
      <c r="Y383" s="17"/>
    </row>
    <row r="384" spans="1:25" x14ac:dyDescent="0.25">
      <c r="A384" s="17" t="s">
        <v>22</v>
      </c>
      <c r="B384" s="17" t="s">
        <v>113</v>
      </c>
      <c r="C384" s="17">
        <v>8803428709</v>
      </c>
      <c r="D384" s="17">
        <v>8907492827</v>
      </c>
      <c r="E384" s="17">
        <v>3521102111</v>
      </c>
      <c r="F384" s="17">
        <v>3891</v>
      </c>
      <c r="G384" s="17" t="s">
        <v>76</v>
      </c>
      <c r="H384" s="17" t="s">
        <v>28</v>
      </c>
      <c r="I384" s="17">
        <v>30</v>
      </c>
      <c r="J384" s="17">
        <v>0</v>
      </c>
      <c r="K384" s="17" t="s">
        <v>77</v>
      </c>
      <c r="L384" s="17"/>
      <c r="M384" s="17" t="s">
        <v>255</v>
      </c>
      <c r="N384" s="17">
        <v>0</v>
      </c>
      <c r="O384" s="17">
        <v>0</v>
      </c>
      <c r="P384" s="17">
        <v>0</v>
      </c>
      <c r="Q384" s="17" t="s">
        <v>207</v>
      </c>
      <c r="R384" s="17">
        <v>2.5</v>
      </c>
      <c r="S384" s="17">
        <v>673</v>
      </c>
      <c r="T384" s="18" t="s">
        <v>260</v>
      </c>
      <c r="U384" s="18" t="s">
        <v>260</v>
      </c>
      <c r="V384" s="17">
        <v>0</v>
      </c>
      <c r="W384" s="17">
        <v>30</v>
      </c>
      <c r="X384" s="20">
        <v>58.32</v>
      </c>
      <c r="Y384" s="17"/>
    </row>
    <row r="385" spans="1:25" hidden="1" x14ac:dyDescent="0.25">
      <c r="A385" s="17" t="s">
        <v>22</v>
      </c>
      <c r="B385" s="17" t="s">
        <v>113</v>
      </c>
      <c r="C385" s="17">
        <v>8803428766</v>
      </c>
      <c r="D385" s="17">
        <v>8907492956</v>
      </c>
      <c r="E385" s="17">
        <v>3521102113</v>
      </c>
      <c r="F385" s="17">
        <v>4536</v>
      </c>
      <c r="G385" s="17" t="s">
        <v>27</v>
      </c>
      <c r="H385" s="17" t="s">
        <v>28</v>
      </c>
      <c r="I385" s="17">
        <v>20</v>
      </c>
      <c r="J385" s="17">
        <v>0</v>
      </c>
      <c r="K385" s="17" t="s">
        <v>29</v>
      </c>
      <c r="L385" s="17"/>
      <c r="M385" s="17" t="s">
        <v>253</v>
      </c>
      <c r="N385" s="17">
        <v>0</v>
      </c>
      <c r="O385" s="17">
        <v>0</v>
      </c>
      <c r="P385" s="17">
        <v>0</v>
      </c>
      <c r="Q385" s="17" t="s">
        <v>175</v>
      </c>
      <c r="R385" s="17">
        <v>9</v>
      </c>
      <c r="S385" s="17">
        <v>385</v>
      </c>
      <c r="T385" s="18" t="s">
        <v>264</v>
      </c>
      <c r="U385" s="18" t="s">
        <v>264</v>
      </c>
      <c r="V385" s="17">
        <v>0</v>
      </c>
      <c r="W385" s="17">
        <v>20</v>
      </c>
      <c r="X385" s="20">
        <v>289.8</v>
      </c>
      <c r="Y385" s="17">
        <f>VLOOKUP(F385,'[1]Freight Rate Card Aug-18'!$A$9:$M$117,11,FALSE)</f>
        <v>2.5499999999999998</v>
      </c>
    </row>
    <row r="386" spans="1:25" hidden="1" x14ac:dyDescent="0.25">
      <c r="A386" s="17" t="s">
        <v>22</v>
      </c>
      <c r="B386" s="17" t="s">
        <v>113</v>
      </c>
      <c r="C386" s="17">
        <v>8803428786</v>
      </c>
      <c r="D386" s="17">
        <v>8907493147</v>
      </c>
      <c r="E386" s="17">
        <v>3521102120</v>
      </c>
      <c r="F386" s="17">
        <v>13910</v>
      </c>
      <c r="G386" s="17" t="s">
        <v>69</v>
      </c>
      <c r="H386" s="17" t="s">
        <v>25</v>
      </c>
      <c r="I386" s="17">
        <v>25</v>
      </c>
      <c r="J386" s="17">
        <v>0</v>
      </c>
      <c r="K386" s="17" t="s">
        <v>70</v>
      </c>
      <c r="L386" s="17"/>
      <c r="M386" s="17" t="s">
        <v>253</v>
      </c>
      <c r="N386" s="17">
        <v>0</v>
      </c>
      <c r="O386" s="17">
        <v>0</v>
      </c>
      <c r="P386" s="17">
        <v>0</v>
      </c>
      <c r="Q386" s="17" t="s">
        <v>177</v>
      </c>
      <c r="R386" s="17">
        <v>15</v>
      </c>
      <c r="S386" s="17">
        <v>396</v>
      </c>
      <c r="T386" s="18" t="s">
        <v>263</v>
      </c>
      <c r="U386" s="18" t="s">
        <v>263</v>
      </c>
      <c r="V386" s="17">
        <v>0</v>
      </c>
      <c r="W386" s="17">
        <v>26</v>
      </c>
      <c r="X386" s="20">
        <v>443.221</v>
      </c>
      <c r="Y386" s="17"/>
    </row>
    <row r="387" spans="1:25" x14ac:dyDescent="0.25">
      <c r="A387" s="17" t="s">
        <v>22</v>
      </c>
      <c r="B387" s="17" t="s">
        <v>113</v>
      </c>
      <c r="C387" s="17">
        <v>8803428862</v>
      </c>
      <c r="D387" s="17">
        <v>8907493320</v>
      </c>
      <c r="E387" s="17">
        <v>3521102121</v>
      </c>
      <c r="F387" s="17">
        <v>2667</v>
      </c>
      <c r="G387" s="17" t="s">
        <v>74</v>
      </c>
      <c r="H387" s="17" t="s">
        <v>25</v>
      </c>
      <c r="I387" s="17">
        <v>67</v>
      </c>
      <c r="J387" s="17">
        <v>0</v>
      </c>
      <c r="K387" s="17" t="s">
        <v>75</v>
      </c>
      <c r="L387" s="17"/>
      <c r="M387" s="17" t="s">
        <v>255</v>
      </c>
      <c r="N387" s="17">
        <v>0</v>
      </c>
      <c r="O387" s="17">
        <v>0</v>
      </c>
      <c r="P387" s="17">
        <v>0</v>
      </c>
      <c r="Q387" s="17" t="s">
        <v>208</v>
      </c>
      <c r="R387" s="17">
        <v>2.5</v>
      </c>
      <c r="S387" s="17">
        <v>675</v>
      </c>
      <c r="T387" s="18" t="s">
        <v>261</v>
      </c>
      <c r="U387" s="18" t="s">
        <v>261</v>
      </c>
      <c r="V387" s="17">
        <v>0</v>
      </c>
      <c r="W387" s="17">
        <v>81</v>
      </c>
      <c r="X387" s="20">
        <v>1572.0460000000003</v>
      </c>
      <c r="Y387" s="17"/>
    </row>
    <row r="388" spans="1:25" x14ac:dyDescent="0.25">
      <c r="A388" s="17" t="s">
        <v>22</v>
      </c>
      <c r="B388" s="17" t="s">
        <v>113</v>
      </c>
      <c r="C388" s="17">
        <v>8803428876</v>
      </c>
      <c r="D388" s="17">
        <v>8907493347</v>
      </c>
      <c r="E388" s="17">
        <v>3521102122</v>
      </c>
      <c r="F388" s="17">
        <v>9356</v>
      </c>
      <c r="G388" s="17" t="s">
        <v>57</v>
      </c>
      <c r="H388" s="17" t="s">
        <v>28</v>
      </c>
      <c r="I388" s="17">
        <v>18</v>
      </c>
      <c r="J388" s="17">
        <v>0</v>
      </c>
      <c r="K388" s="17" t="s">
        <v>58</v>
      </c>
      <c r="L388" s="17"/>
      <c r="M388" s="17" t="s">
        <v>255</v>
      </c>
      <c r="N388" s="17">
        <v>0</v>
      </c>
      <c r="O388" s="17">
        <v>0</v>
      </c>
      <c r="P388" s="17">
        <v>0</v>
      </c>
      <c r="Q388" s="17" t="s">
        <v>206</v>
      </c>
      <c r="R388" s="17">
        <v>2.5</v>
      </c>
      <c r="S388" s="17">
        <v>672</v>
      </c>
      <c r="T388" s="18" t="s">
        <v>261</v>
      </c>
      <c r="U388" s="18" t="s">
        <v>261</v>
      </c>
      <c r="V388" s="17">
        <v>0</v>
      </c>
      <c r="W388" s="17">
        <v>21</v>
      </c>
      <c r="X388" s="20">
        <v>407.01</v>
      </c>
      <c r="Y388" s="17"/>
    </row>
    <row r="389" spans="1:25" x14ac:dyDescent="0.25">
      <c r="A389" s="17" t="s">
        <v>22</v>
      </c>
      <c r="B389" s="17" t="s">
        <v>114</v>
      </c>
      <c r="C389" s="17">
        <v>8803429093</v>
      </c>
      <c r="D389" s="17">
        <v>8907495614</v>
      </c>
      <c r="E389" s="17">
        <v>3521102130</v>
      </c>
      <c r="F389" s="17">
        <v>9808</v>
      </c>
      <c r="G389" s="17" t="s">
        <v>81</v>
      </c>
      <c r="H389" s="17" t="s">
        <v>25</v>
      </c>
      <c r="I389" s="17">
        <v>45</v>
      </c>
      <c r="J389" s="17">
        <v>0</v>
      </c>
      <c r="K389" s="17" t="s">
        <v>82</v>
      </c>
      <c r="L389" s="17"/>
      <c r="M389" s="17" t="s">
        <v>255</v>
      </c>
      <c r="N389" s="17">
        <v>0</v>
      </c>
      <c r="O389" s="17">
        <v>0</v>
      </c>
      <c r="P389" s="17">
        <v>0</v>
      </c>
      <c r="Q389" s="17" t="s">
        <v>202</v>
      </c>
      <c r="R389" s="17">
        <v>2.5</v>
      </c>
      <c r="S389" s="17">
        <v>669</v>
      </c>
      <c r="T389" s="18" t="s">
        <v>263</v>
      </c>
      <c r="U389" s="18" t="s">
        <v>263</v>
      </c>
      <c r="V389" s="17">
        <v>0</v>
      </c>
      <c r="W389" s="17">
        <v>52</v>
      </c>
      <c r="X389" s="20">
        <v>980.6</v>
      </c>
      <c r="Y389" s="17"/>
    </row>
    <row r="390" spans="1:25" hidden="1" x14ac:dyDescent="0.25">
      <c r="A390" s="17" t="s">
        <v>22</v>
      </c>
      <c r="B390" s="17" t="s">
        <v>114</v>
      </c>
      <c r="C390" s="17">
        <v>8803429101</v>
      </c>
      <c r="D390" s="17">
        <v>8907495615</v>
      </c>
      <c r="E390" s="17">
        <v>3521102131</v>
      </c>
      <c r="F390" s="17">
        <v>13648</v>
      </c>
      <c r="G390" s="17" t="s">
        <v>111</v>
      </c>
      <c r="H390" s="17" t="s">
        <v>25</v>
      </c>
      <c r="I390" s="17">
        <v>146</v>
      </c>
      <c r="J390" s="17">
        <v>0</v>
      </c>
      <c r="K390" s="17" t="s">
        <v>112</v>
      </c>
      <c r="L390" s="17"/>
      <c r="M390" s="17" t="s">
        <v>253</v>
      </c>
      <c r="N390" s="17">
        <v>0</v>
      </c>
      <c r="O390" s="17">
        <v>0</v>
      </c>
      <c r="P390" s="17">
        <v>0</v>
      </c>
      <c r="Q390" s="17" t="s">
        <v>176</v>
      </c>
      <c r="R390" s="17">
        <v>15</v>
      </c>
      <c r="S390" s="17">
        <v>392</v>
      </c>
      <c r="T390" s="18" t="s">
        <v>261</v>
      </c>
      <c r="U390" s="18" t="s">
        <v>261</v>
      </c>
      <c r="V390" s="17">
        <v>0</v>
      </c>
      <c r="W390" s="17">
        <v>156</v>
      </c>
      <c r="X390" s="20">
        <v>2691.4189999999999</v>
      </c>
      <c r="Y390" s="17"/>
    </row>
    <row r="391" spans="1:25" hidden="1" x14ac:dyDescent="0.25">
      <c r="A391" s="17" t="s">
        <v>22</v>
      </c>
      <c r="B391" s="17" t="s">
        <v>114</v>
      </c>
      <c r="C391" s="17">
        <v>8803429101</v>
      </c>
      <c r="D391" s="17">
        <v>8907495652</v>
      </c>
      <c r="E391" s="17">
        <v>3521102132</v>
      </c>
      <c r="F391" s="17">
        <v>13648</v>
      </c>
      <c r="G391" s="17" t="s">
        <v>111</v>
      </c>
      <c r="H391" s="17" t="s">
        <v>25</v>
      </c>
      <c r="I391" s="17">
        <v>0</v>
      </c>
      <c r="J391" s="17">
        <v>0</v>
      </c>
      <c r="K391" s="17" t="s">
        <v>112</v>
      </c>
      <c r="L391" s="17"/>
      <c r="M391" s="17" t="s">
        <v>253</v>
      </c>
      <c r="N391" s="17">
        <v>0</v>
      </c>
      <c r="O391" s="17">
        <v>0</v>
      </c>
      <c r="P391" s="17">
        <v>0</v>
      </c>
      <c r="Q391" s="17" t="s">
        <v>176</v>
      </c>
      <c r="R391" s="17">
        <v>15</v>
      </c>
      <c r="S391" s="17">
        <v>392</v>
      </c>
      <c r="T391" s="18" t="s">
        <v>261</v>
      </c>
      <c r="U391" s="18" t="s">
        <v>261</v>
      </c>
      <c r="V391" s="17">
        <v>0</v>
      </c>
      <c r="W391" s="17">
        <v>78</v>
      </c>
      <c r="X391" s="20">
        <v>1207.44</v>
      </c>
      <c r="Y391" s="17"/>
    </row>
    <row r="392" spans="1:25" x14ac:dyDescent="0.25">
      <c r="A392" s="17" t="s">
        <v>22</v>
      </c>
      <c r="B392" s="17" t="s">
        <v>114</v>
      </c>
      <c r="C392" s="17">
        <v>8803429125</v>
      </c>
      <c r="D392" s="17">
        <v>8907495657</v>
      </c>
      <c r="E392" s="17">
        <v>3521102133</v>
      </c>
      <c r="F392" s="17">
        <v>58</v>
      </c>
      <c r="G392" s="17" t="s">
        <v>38</v>
      </c>
      <c r="H392" s="17" t="s">
        <v>28</v>
      </c>
      <c r="I392" s="17">
        <v>64</v>
      </c>
      <c r="J392" s="17">
        <v>0</v>
      </c>
      <c r="K392" s="17" t="s">
        <v>39</v>
      </c>
      <c r="L392" s="17"/>
      <c r="M392" s="17" t="s">
        <v>255</v>
      </c>
      <c r="N392" s="17">
        <v>0</v>
      </c>
      <c r="O392" s="17">
        <v>0</v>
      </c>
      <c r="P392" s="17">
        <v>0</v>
      </c>
      <c r="Q392" s="17" t="s">
        <v>203</v>
      </c>
      <c r="R392" s="17">
        <v>2.5</v>
      </c>
      <c r="S392" s="17">
        <v>671</v>
      </c>
      <c r="T392" s="18" t="s">
        <v>261</v>
      </c>
      <c r="U392" s="18" t="s">
        <v>261</v>
      </c>
      <c r="V392" s="17">
        <v>0</v>
      </c>
      <c r="W392" s="17">
        <v>71</v>
      </c>
      <c r="X392" s="20">
        <v>1317.9779999999998</v>
      </c>
      <c r="Y392" s="17"/>
    </row>
    <row r="393" spans="1:25" x14ac:dyDescent="0.25">
      <c r="T393" s="15"/>
    </row>
    <row r="394" spans="1:25" x14ac:dyDescent="0.25">
      <c r="T394" s="15"/>
    </row>
    <row r="395" spans="1:25" x14ac:dyDescent="0.25">
      <c r="T395" s="15"/>
    </row>
    <row r="396" spans="1:25" x14ac:dyDescent="0.25">
      <c r="T396" s="15"/>
    </row>
    <row r="397" spans="1:25" x14ac:dyDescent="0.25">
      <c r="T397" s="15"/>
    </row>
    <row r="398" spans="1:25" x14ac:dyDescent="0.25">
      <c r="T398" s="15"/>
    </row>
    <row r="399" spans="1:25" x14ac:dyDescent="0.25">
      <c r="T399" s="15"/>
    </row>
  </sheetData>
  <autoFilter ref="A1:Y392">
    <filterColumn colId="12">
      <filters>
        <filter val="Pragati Logistic"/>
      </filters>
    </filterColumn>
  </autoFilter>
  <customSheetViews>
    <customSheetView guid="{BE60F655-26F3-45C4-94CE-3E721C829177}" filter="1" showAutoFilter="1" hiddenColumns="1">
      <selection activeCell="Q277" sqref="Q277"/>
      <pageMargins left="0.7" right="0.7" top="0.75" bottom="0.75" header="0.3" footer="0.3"/>
      <pageSetup paperSize="9" orientation="portrait" verticalDpi="0" r:id="rId1"/>
      <headerFooter>
        <oddFooter>&amp;L&amp;1#&amp;"Calibri"&amp;9&amp;K000000Marico Information classification: Official</oddFooter>
      </headerFooter>
      <autoFilter ref="B1:Y1">
        <filterColumn colId="1">
          <filters>
            <filter val="27.07.2022"/>
          </filters>
        </filterColumn>
        <filterColumn colId="16">
          <filters>
            <filter val="OD02T3464"/>
          </filters>
        </filterColumn>
      </autoFilter>
    </customSheetView>
    <customSheetView guid="{C637ACB2-0BFA-4B42-82B3-8366AC7BCF55}" showPageBreaks="1">
      <selection activeCell="F8" sqref="F8"/>
      <pageMargins left="0.7" right="0.7" top="0.75" bottom="0.75" header="0.3" footer="0.3"/>
      <pageSetup paperSize="9" orientation="portrait" verticalDpi="0" r:id="rId2"/>
      <headerFooter>
        <oddFooter>&amp;L&amp;1#&amp;"Calibri"&amp;9&amp;K000000Marico Information classification: Official</oddFooter>
      </headerFooter>
    </customSheetView>
  </customSheetViews>
  <pageMargins left="0.7" right="0.7" top="0.75" bottom="0.75" header="0.3" footer="0.3"/>
  <pageSetup paperSize="9" orientation="portrait" verticalDpi="0" r:id="rId3"/>
  <headerFooter>
    <oddFooter>&amp;L&amp;1#&amp;"Calibri"&amp;9&amp;K000000Marico Information classification: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9"/>
  <sheetViews>
    <sheetView topLeftCell="A107" workbookViewId="0">
      <selection activeCell="A3" sqref="A3:A128"/>
    </sheetView>
  </sheetViews>
  <sheetFormatPr defaultRowHeight="15" x14ac:dyDescent="0.25"/>
  <cols>
    <col min="1" max="1" width="12.42578125" style="14" customWidth="1"/>
    <col min="2" max="2" width="6" bestFit="1" customWidth="1"/>
  </cols>
  <sheetData>
    <row r="3" spans="1:4" s="16" customFormat="1" x14ac:dyDescent="0.25">
      <c r="A3" s="26" t="s">
        <v>390</v>
      </c>
      <c r="B3" s="27" t="s">
        <v>8</v>
      </c>
      <c r="D3" s="16" t="s">
        <v>391</v>
      </c>
    </row>
    <row r="4" spans="1:4" x14ac:dyDescent="0.25">
      <c r="A4" s="25" t="s">
        <v>265</v>
      </c>
      <c r="B4" s="28">
        <v>56</v>
      </c>
      <c r="C4">
        <f>VLOOKUP(A4,[2]Sheet0!$C:$F,4,FALSE)</f>
        <v>56</v>
      </c>
      <c r="D4">
        <f>B4-C4</f>
        <v>0</v>
      </c>
    </row>
    <row r="5" spans="1:4" x14ac:dyDescent="0.25">
      <c r="A5" s="25" t="s">
        <v>266</v>
      </c>
      <c r="B5" s="28">
        <v>49</v>
      </c>
      <c r="C5">
        <f>VLOOKUP(A5,[2]Sheet0!$C:$F,4,FALSE)</f>
        <v>49</v>
      </c>
      <c r="D5">
        <f t="shared" ref="D5:D68" si="0">B5-C5</f>
        <v>0</v>
      </c>
    </row>
    <row r="6" spans="1:4" x14ac:dyDescent="0.25">
      <c r="A6" s="25" t="s">
        <v>267</v>
      </c>
      <c r="B6" s="28">
        <v>50</v>
      </c>
      <c r="C6">
        <f>VLOOKUP(A6,[2]Sheet0!$C:$F,4,FALSE)</f>
        <v>50</v>
      </c>
      <c r="D6">
        <f t="shared" si="0"/>
        <v>0</v>
      </c>
    </row>
    <row r="7" spans="1:4" x14ac:dyDescent="0.25">
      <c r="A7" s="25" t="s">
        <v>268</v>
      </c>
      <c r="B7" s="28">
        <v>50</v>
      </c>
      <c r="C7">
        <f>VLOOKUP(A7,[2]Sheet0!$C:$F,4,FALSE)</f>
        <v>50</v>
      </c>
      <c r="D7">
        <f t="shared" si="0"/>
        <v>0</v>
      </c>
    </row>
    <row r="8" spans="1:4" x14ac:dyDescent="0.25">
      <c r="A8" s="25" t="s">
        <v>269</v>
      </c>
      <c r="B8" s="28">
        <v>70</v>
      </c>
      <c r="C8">
        <f>VLOOKUP(A8,[2]Sheet0!$C:$F,4,FALSE)</f>
        <v>70</v>
      </c>
      <c r="D8">
        <f t="shared" si="0"/>
        <v>0</v>
      </c>
    </row>
    <row r="9" spans="1:4" x14ac:dyDescent="0.25">
      <c r="A9" s="25" t="s">
        <v>270</v>
      </c>
      <c r="B9" s="28">
        <v>81</v>
      </c>
      <c r="C9">
        <f>VLOOKUP(A9,[2]Sheet0!$C:$F,4,FALSE)</f>
        <v>81</v>
      </c>
      <c r="D9">
        <f t="shared" si="0"/>
        <v>0</v>
      </c>
    </row>
    <row r="10" spans="1:4" x14ac:dyDescent="0.25">
      <c r="A10" s="25" t="s">
        <v>271</v>
      </c>
      <c r="B10" s="28">
        <v>20</v>
      </c>
      <c r="C10">
        <f>VLOOKUP(A10,[2]Sheet0!$C:$F,4,FALSE)</f>
        <v>20</v>
      </c>
      <c r="D10">
        <f t="shared" si="0"/>
        <v>0</v>
      </c>
    </row>
    <row r="11" spans="1:4" x14ac:dyDescent="0.25">
      <c r="A11" s="25" t="s">
        <v>272</v>
      </c>
      <c r="B11" s="28">
        <v>98</v>
      </c>
      <c r="C11">
        <f>VLOOKUP(A11,[2]Sheet0!$C:$F,4,FALSE)</f>
        <v>98</v>
      </c>
      <c r="D11">
        <f t="shared" si="0"/>
        <v>0</v>
      </c>
    </row>
    <row r="12" spans="1:4" x14ac:dyDescent="0.25">
      <c r="A12" s="25" t="s">
        <v>273</v>
      </c>
      <c r="B12" s="28">
        <v>120</v>
      </c>
      <c r="C12">
        <f>VLOOKUP(A12,[2]Sheet0!$C:$F,4,FALSE)</f>
        <v>120</v>
      </c>
      <c r="D12">
        <f t="shared" si="0"/>
        <v>0</v>
      </c>
    </row>
    <row r="13" spans="1:4" x14ac:dyDescent="0.25">
      <c r="A13" s="25" t="s">
        <v>274</v>
      </c>
      <c r="B13" s="28">
        <v>5</v>
      </c>
      <c r="C13">
        <f>VLOOKUP(A13,[2]Sheet0!$C:$F,4,FALSE)</f>
        <v>5</v>
      </c>
      <c r="D13">
        <f t="shared" si="0"/>
        <v>0</v>
      </c>
    </row>
    <row r="14" spans="1:4" x14ac:dyDescent="0.25">
      <c r="A14" s="25" t="s">
        <v>275</v>
      </c>
      <c r="B14" s="28">
        <v>47</v>
      </c>
      <c r="C14">
        <f>VLOOKUP(A14,[2]Sheet0!$C:$F,4,FALSE)</f>
        <v>47</v>
      </c>
      <c r="D14">
        <f t="shared" si="0"/>
        <v>0</v>
      </c>
    </row>
    <row r="15" spans="1:4" x14ac:dyDescent="0.25">
      <c r="A15" s="25" t="s">
        <v>276</v>
      </c>
      <c r="B15" s="28">
        <v>10</v>
      </c>
      <c r="C15">
        <f>VLOOKUP(A15,[2]Sheet0!$C:$F,4,FALSE)</f>
        <v>10</v>
      </c>
      <c r="D15">
        <f t="shared" si="0"/>
        <v>0</v>
      </c>
    </row>
    <row r="16" spans="1:4" x14ac:dyDescent="0.25">
      <c r="A16" s="25" t="s">
        <v>277</v>
      </c>
      <c r="B16" s="28">
        <v>23</v>
      </c>
      <c r="C16">
        <f>VLOOKUP(A16,[2]Sheet0!$C:$F,4,FALSE)</f>
        <v>23</v>
      </c>
      <c r="D16">
        <f t="shared" si="0"/>
        <v>0</v>
      </c>
    </row>
    <row r="17" spans="1:4" x14ac:dyDescent="0.25">
      <c r="A17" s="25" t="s">
        <v>278</v>
      </c>
      <c r="B17" s="28">
        <v>85</v>
      </c>
      <c r="C17">
        <f>VLOOKUP(A17,[2]Sheet0!$C:$F,4,FALSE)</f>
        <v>85</v>
      </c>
      <c r="D17">
        <f t="shared" si="0"/>
        <v>0</v>
      </c>
    </row>
    <row r="18" spans="1:4" x14ac:dyDescent="0.25">
      <c r="A18" s="25" t="s">
        <v>279</v>
      </c>
      <c r="B18" s="28">
        <v>5</v>
      </c>
      <c r="C18">
        <f>VLOOKUP(A18,[2]Sheet0!$C:$F,4,FALSE)</f>
        <v>5</v>
      </c>
      <c r="D18">
        <f t="shared" si="0"/>
        <v>0</v>
      </c>
    </row>
    <row r="19" spans="1:4" x14ac:dyDescent="0.25">
      <c r="A19" s="25" t="s">
        <v>280</v>
      </c>
      <c r="B19" s="28">
        <v>17</v>
      </c>
      <c r="C19">
        <f>VLOOKUP(A19,[2]Sheet0!$C:$F,4,FALSE)</f>
        <v>17</v>
      </c>
      <c r="D19">
        <f t="shared" si="0"/>
        <v>0</v>
      </c>
    </row>
    <row r="20" spans="1:4" x14ac:dyDescent="0.25">
      <c r="A20" s="25" t="s">
        <v>281</v>
      </c>
      <c r="B20" s="28">
        <v>12</v>
      </c>
      <c r="C20">
        <f>VLOOKUP(A20,[2]Sheet0!$C:$F,4,FALSE)</f>
        <v>12</v>
      </c>
      <c r="D20">
        <f t="shared" si="0"/>
        <v>0</v>
      </c>
    </row>
    <row r="21" spans="1:4" x14ac:dyDescent="0.25">
      <c r="A21" s="25" t="s">
        <v>282</v>
      </c>
      <c r="B21" s="28">
        <v>20</v>
      </c>
      <c r="C21">
        <f>VLOOKUP(A21,[2]Sheet0!$C:$F,4,FALSE)</f>
        <v>20</v>
      </c>
      <c r="D21">
        <f t="shared" si="0"/>
        <v>0</v>
      </c>
    </row>
    <row r="22" spans="1:4" x14ac:dyDescent="0.25">
      <c r="A22" s="25" t="s">
        <v>283</v>
      </c>
      <c r="B22" s="28">
        <v>12</v>
      </c>
      <c r="C22">
        <f>VLOOKUP(A22,[2]Sheet0!$C:$F,4,FALSE)</f>
        <v>12</v>
      </c>
      <c r="D22">
        <f t="shared" si="0"/>
        <v>0</v>
      </c>
    </row>
    <row r="23" spans="1:4" x14ac:dyDescent="0.25">
      <c r="A23" s="25" t="s">
        <v>284</v>
      </c>
      <c r="B23" s="28">
        <v>197</v>
      </c>
      <c r="C23">
        <f>VLOOKUP(A23,[2]Sheet0!$C:$F,4,FALSE)</f>
        <v>197</v>
      </c>
      <c r="D23">
        <f t="shared" si="0"/>
        <v>0</v>
      </c>
    </row>
    <row r="24" spans="1:4" x14ac:dyDescent="0.25">
      <c r="A24" s="25" t="s">
        <v>285</v>
      </c>
      <c r="B24" s="28">
        <v>374</v>
      </c>
      <c r="C24">
        <f>VLOOKUP(A24,[2]Sheet0!$C:$F,4,FALSE)</f>
        <v>374</v>
      </c>
      <c r="D24">
        <f t="shared" si="0"/>
        <v>0</v>
      </c>
    </row>
    <row r="25" spans="1:4" x14ac:dyDescent="0.25">
      <c r="A25" s="25" t="s">
        <v>286</v>
      </c>
      <c r="B25" s="28">
        <v>48</v>
      </c>
      <c r="C25">
        <f>VLOOKUP(A25,[2]Sheet0!$C:$F,4,FALSE)</f>
        <v>48</v>
      </c>
      <c r="D25">
        <f t="shared" si="0"/>
        <v>0</v>
      </c>
    </row>
    <row r="26" spans="1:4" x14ac:dyDescent="0.25">
      <c r="A26" s="25" t="s">
        <v>287</v>
      </c>
      <c r="B26" s="28">
        <v>39</v>
      </c>
      <c r="C26">
        <f>VLOOKUP(A26,[2]Sheet0!$C:$F,4,FALSE)</f>
        <v>39</v>
      </c>
      <c r="D26">
        <f t="shared" si="0"/>
        <v>0</v>
      </c>
    </row>
    <row r="27" spans="1:4" x14ac:dyDescent="0.25">
      <c r="A27" s="25" t="s">
        <v>288</v>
      </c>
      <c r="B27" s="28">
        <v>46</v>
      </c>
      <c r="C27">
        <f>VLOOKUP(A27,[2]Sheet0!$C:$F,4,FALSE)</f>
        <v>46</v>
      </c>
      <c r="D27">
        <f t="shared" si="0"/>
        <v>0</v>
      </c>
    </row>
    <row r="28" spans="1:4" x14ac:dyDescent="0.25">
      <c r="A28" s="25" t="s">
        <v>289</v>
      </c>
      <c r="B28" s="28">
        <v>42</v>
      </c>
      <c r="C28">
        <f>VLOOKUP(A28,[2]Sheet0!$C:$F,4,FALSE)</f>
        <v>42</v>
      </c>
      <c r="D28">
        <f t="shared" si="0"/>
        <v>0</v>
      </c>
    </row>
    <row r="29" spans="1:4" x14ac:dyDescent="0.25">
      <c r="A29" s="25" t="s">
        <v>290</v>
      </c>
      <c r="B29" s="28">
        <v>128</v>
      </c>
      <c r="C29">
        <f>VLOOKUP(A29,[2]Sheet0!$C:$F,4,FALSE)</f>
        <v>128</v>
      </c>
      <c r="D29">
        <f t="shared" si="0"/>
        <v>0</v>
      </c>
    </row>
    <row r="30" spans="1:4" x14ac:dyDescent="0.25">
      <c r="A30" s="25" t="s">
        <v>291</v>
      </c>
      <c r="B30" s="28">
        <v>151</v>
      </c>
      <c r="C30">
        <f>VLOOKUP(A30,[2]Sheet0!$C:$F,4,FALSE)</f>
        <v>151</v>
      </c>
      <c r="D30">
        <f t="shared" si="0"/>
        <v>0</v>
      </c>
    </row>
    <row r="31" spans="1:4" x14ac:dyDescent="0.25">
      <c r="A31" s="25" t="s">
        <v>292</v>
      </c>
      <c r="B31" s="28">
        <v>90</v>
      </c>
      <c r="C31">
        <f>VLOOKUP(A31,[2]Sheet0!$C:$F,4,FALSE)</f>
        <v>90</v>
      </c>
      <c r="D31">
        <f t="shared" si="0"/>
        <v>0</v>
      </c>
    </row>
    <row r="32" spans="1:4" x14ac:dyDescent="0.25">
      <c r="A32" s="25" t="s">
        <v>293</v>
      </c>
      <c r="B32" s="28">
        <v>24</v>
      </c>
      <c r="C32">
        <f>VLOOKUP(A32,[2]Sheet0!$C:$F,4,FALSE)</f>
        <v>24</v>
      </c>
      <c r="D32">
        <f t="shared" si="0"/>
        <v>0</v>
      </c>
    </row>
    <row r="33" spans="1:4" x14ac:dyDescent="0.25">
      <c r="A33" s="25" t="s">
        <v>294</v>
      </c>
      <c r="B33" s="28">
        <v>20</v>
      </c>
      <c r="C33">
        <f>VLOOKUP(A33,[2]Sheet0!$C:$F,4,FALSE)</f>
        <v>20</v>
      </c>
      <c r="D33">
        <f t="shared" si="0"/>
        <v>0</v>
      </c>
    </row>
    <row r="34" spans="1:4" x14ac:dyDescent="0.25">
      <c r="A34" s="25" t="s">
        <v>295</v>
      </c>
      <c r="B34" s="28">
        <v>55</v>
      </c>
      <c r="C34">
        <f>VLOOKUP(A34,[2]Sheet0!$C:$F,4,FALSE)</f>
        <v>55</v>
      </c>
      <c r="D34">
        <f t="shared" si="0"/>
        <v>0</v>
      </c>
    </row>
    <row r="35" spans="1:4" x14ac:dyDescent="0.25">
      <c r="A35" s="25" t="s">
        <v>296</v>
      </c>
      <c r="B35" s="28">
        <v>143</v>
      </c>
      <c r="C35">
        <f>VLOOKUP(A35,[2]Sheet0!$C:$F,4,FALSE)</f>
        <v>143</v>
      </c>
      <c r="D35">
        <f t="shared" si="0"/>
        <v>0</v>
      </c>
    </row>
    <row r="36" spans="1:4" x14ac:dyDescent="0.25">
      <c r="A36" s="25" t="s">
        <v>297</v>
      </c>
      <c r="B36" s="28">
        <v>63</v>
      </c>
      <c r="C36">
        <f>VLOOKUP(A36,[2]Sheet0!$C:$F,4,FALSE)</f>
        <v>63</v>
      </c>
      <c r="D36">
        <f t="shared" si="0"/>
        <v>0</v>
      </c>
    </row>
    <row r="37" spans="1:4" x14ac:dyDescent="0.25">
      <c r="A37" s="25" t="s">
        <v>298</v>
      </c>
      <c r="B37" s="28">
        <v>70</v>
      </c>
      <c r="C37">
        <f>VLOOKUP(A37,[2]Sheet0!$C:$F,4,FALSE)</f>
        <v>70</v>
      </c>
      <c r="D37">
        <f t="shared" si="0"/>
        <v>0</v>
      </c>
    </row>
    <row r="38" spans="1:4" x14ac:dyDescent="0.25">
      <c r="A38" s="25" t="s">
        <v>299</v>
      </c>
      <c r="B38" s="28">
        <v>7</v>
      </c>
      <c r="C38">
        <f>VLOOKUP(A38,[2]Sheet0!$C:$F,4,FALSE)</f>
        <v>7</v>
      </c>
      <c r="D38">
        <f t="shared" si="0"/>
        <v>0</v>
      </c>
    </row>
    <row r="39" spans="1:4" x14ac:dyDescent="0.25">
      <c r="A39" s="25" t="s">
        <v>300</v>
      </c>
      <c r="B39" s="28">
        <v>63</v>
      </c>
      <c r="C39">
        <f>VLOOKUP(A39,[2]Sheet0!$C:$F,4,FALSE)</f>
        <v>63</v>
      </c>
      <c r="D39">
        <f t="shared" si="0"/>
        <v>0</v>
      </c>
    </row>
    <row r="40" spans="1:4" x14ac:dyDescent="0.25">
      <c r="A40" s="25" t="s">
        <v>301</v>
      </c>
      <c r="B40" s="28">
        <v>79</v>
      </c>
      <c r="C40">
        <f>VLOOKUP(A40,[2]Sheet0!$C:$F,4,FALSE)</f>
        <v>79</v>
      </c>
      <c r="D40">
        <f t="shared" si="0"/>
        <v>0</v>
      </c>
    </row>
    <row r="41" spans="1:4" x14ac:dyDescent="0.25">
      <c r="A41" s="25" t="s">
        <v>302</v>
      </c>
      <c r="B41" s="28">
        <v>236</v>
      </c>
      <c r="C41">
        <f>VLOOKUP(A41,[2]Sheet0!$C:$F,4,FALSE)</f>
        <v>236</v>
      </c>
      <c r="D41">
        <f t="shared" si="0"/>
        <v>0</v>
      </c>
    </row>
    <row r="42" spans="1:4" x14ac:dyDescent="0.25">
      <c r="A42" s="25" t="s">
        <v>303</v>
      </c>
      <c r="B42" s="28">
        <v>57</v>
      </c>
      <c r="C42">
        <f>VLOOKUP(A42,[2]Sheet0!$C:$F,4,FALSE)</f>
        <v>57</v>
      </c>
      <c r="D42">
        <f t="shared" si="0"/>
        <v>0</v>
      </c>
    </row>
    <row r="43" spans="1:4" x14ac:dyDescent="0.25">
      <c r="A43" s="25" t="s">
        <v>304</v>
      </c>
      <c r="B43" s="28">
        <v>104</v>
      </c>
      <c r="C43">
        <f>VLOOKUP(A43,[2]Sheet0!$C:$F,4,FALSE)</f>
        <v>104</v>
      </c>
      <c r="D43">
        <f t="shared" si="0"/>
        <v>0</v>
      </c>
    </row>
    <row r="44" spans="1:4" x14ac:dyDescent="0.25">
      <c r="A44" s="25" t="s">
        <v>305</v>
      </c>
      <c r="B44" s="28">
        <v>34</v>
      </c>
      <c r="C44">
        <f>VLOOKUP(A44,[2]Sheet0!$C:$F,4,FALSE)</f>
        <v>34</v>
      </c>
      <c r="D44">
        <f t="shared" si="0"/>
        <v>0</v>
      </c>
    </row>
    <row r="45" spans="1:4" x14ac:dyDescent="0.25">
      <c r="A45" s="25" t="s">
        <v>306</v>
      </c>
      <c r="B45" s="28">
        <v>21</v>
      </c>
      <c r="C45">
        <f>VLOOKUP(A45,[2]Sheet0!$C:$F,4,FALSE)</f>
        <v>21</v>
      </c>
      <c r="D45">
        <f t="shared" si="0"/>
        <v>0</v>
      </c>
    </row>
    <row r="46" spans="1:4" x14ac:dyDescent="0.25">
      <c r="A46" s="25" t="s">
        <v>307</v>
      </c>
      <c r="B46" s="28">
        <v>40</v>
      </c>
      <c r="C46">
        <f>VLOOKUP(A46,[2]Sheet0!$C:$F,4,FALSE)</f>
        <v>40</v>
      </c>
      <c r="D46">
        <f t="shared" si="0"/>
        <v>0</v>
      </c>
    </row>
    <row r="47" spans="1:4" x14ac:dyDescent="0.25">
      <c r="A47" s="25" t="s">
        <v>308</v>
      </c>
      <c r="B47" s="28">
        <v>20</v>
      </c>
      <c r="C47">
        <f>VLOOKUP(A47,[2]Sheet0!$C:$F,4,FALSE)</f>
        <v>20</v>
      </c>
      <c r="D47">
        <f t="shared" si="0"/>
        <v>0</v>
      </c>
    </row>
    <row r="48" spans="1:4" x14ac:dyDescent="0.25">
      <c r="A48" s="25" t="s">
        <v>309</v>
      </c>
      <c r="B48" s="28">
        <v>30</v>
      </c>
      <c r="C48">
        <f>VLOOKUP(A48,[2]Sheet0!$C:$F,4,FALSE)</f>
        <v>30</v>
      </c>
      <c r="D48">
        <f t="shared" si="0"/>
        <v>0</v>
      </c>
    </row>
    <row r="49" spans="1:4" x14ac:dyDescent="0.25">
      <c r="A49" s="25" t="s">
        <v>310</v>
      </c>
      <c r="B49" s="28">
        <v>16</v>
      </c>
      <c r="C49">
        <f>VLOOKUP(A49,[2]Sheet0!$C:$F,4,FALSE)</f>
        <v>16</v>
      </c>
      <c r="D49">
        <f t="shared" si="0"/>
        <v>0</v>
      </c>
    </row>
    <row r="50" spans="1:4" x14ac:dyDescent="0.25">
      <c r="A50" s="25" t="s">
        <v>311</v>
      </c>
      <c r="B50" s="28">
        <v>62</v>
      </c>
      <c r="C50">
        <f>VLOOKUP(A50,[2]Sheet0!$C:$F,4,FALSE)</f>
        <v>62</v>
      </c>
      <c r="D50">
        <f t="shared" si="0"/>
        <v>0</v>
      </c>
    </row>
    <row r="51" spans="1:4" x14ac:dyDescent="0.25">
      <c r="A51" s="25" t="s">
        <v>312</v>
      </c>
      <c r="B51" s="28">
        <v>51</v>
      </c>
      <c r="C51">
        <f>VLOOKUP(A51,[2]Sheet0!$C:$F,4,FALSE)</f>
        <v>51</v>
      </c>
      <c r="D51">
        <f t="shared" si="0"/>
        <v>0</v>
      </c>
    </row>
    <row r="52" spans="1:4" x14ac:dyDescent="0.25">
      <c r="A52" s="25" t="s">
        <v>313</v>
      </c>
      <c r="B52" s="28">
        <v>10</v>
      </c>
      <c r="C52">
        <f>VLOOKUP(A52,[2]Sheet0!$C:$F,4,FALSE)</f>
        <v>10</v>
      </c>
      <c r="D52">
        <f t="shared" si="0"/>
        <v>0</v>
      </c>
    </row>
    <row r="53" spans="1:4" x14ac:dyDescent="0.25">
      <c r="A53" s="25" t="s">
        <v>314</v>
      </c>
      <c r="B53" s="28">
        <v>26</v>
      </c>
      <c r="C53">
        <f>VLOOKUP(A53,[2]Sheet0!$C:$F,4,FALSE)</f>
        <v>26</v>
      </c>
      <c r="D53">
        <f t="shared" si="0"/>
        <v>0</v>
      </c>
    </row>
    <row r="54" spans="1:4" x14ac:dyDescent="0.25">
      <c r="A54" s="25" t="s">
        <v>315</v>
      </c>
      <c r="B54" s="28">
        <v>145</v>
      </c>
      <c r="C54">
        <f>VLOOKUP(A54,[2]Sheet0!$C:$F,4,FALSE)</f>
        <v>145</v>
      </c>
      <c r="D54">
        <f t="shared" si="0"/>
        <v>0</v>
      </c>
    </row>
    <row r="55" spans="1:4" x14ac:dyDescent="0.25">
      <c r="A55" s="25" t="s">
        <v>316</v>
      </c>
      <c r="B55" s="28">
        <v>85</v>
      </c>
      <c r="C55">
        <f>VLOOKUP(A55,[2]Sheet0!$C:$F,4,FALSE)</f>
        <v>85</v>
      </c>
      <c r="D55">
        <f t="shared" si="0"/>
        <v>0</v>
      </c>
    </row>
    <row r="56" spans="1:4" x14ac:dyDescent="0.25">
      <c r="A56" s="25" t="s">
        <v>317</v>
      </c>
      <c r="B56" s="28">
        <v>403</v>
      </c>
      <c r="C56">
        <f>VLOOKUP(A56,[2]Sheet0!$C:$F,4,FALSE)</f>
        <v>403</v>
      </c>
      <c r="D56">
        <f t="shared" si="0"/>
        <v>0</v>
      </c>
    </row>
    <row r="57" spans="1:4" x14ac:dyDescent="0.25">
      <c r="A57" s="25" t="s">
        <v>318</v>
      </c>
      <c r="B57" s="28">
        <v>73</v>
      </c>
      <c r="C57">
        <f>VLOOKUP(A57,[2]Sheet0!$C:$F,4,FALSE)</f>
        <v>73</v>
      </c>
      <c r="D57">
        <f t="shared" si="0"/>
        <v>0</v>
      </c>
    </row>
    <row r="58" spans="1:4" x14ac:dyDescent="0.25">
      <c r="A58" s="25" t="s">
        <v>319</v>
      </c>
      <c r="B58" s="28">
        <v>153</v>
      </c>
      <c r="C58">
        <f>VLOOKUP(A58,[2]Sheet0!$C:$F,4,FALSE)</f>
        <v>153</v>
      </c>
      <c r="D58">
        <f t="shared" si="0"/>
        <v>0</v>
      </c>
    </row>
    <row r="59" spans="1:4" x14ac:dyDescent="0.25">
      <c r="A59" s="25" t="s">
        <v>320</v>
      </c>
      <c r="B59" s="28">
        <v>29</v>
      </c>
      <c r="C59">
        <f>VLOOKUP(A59,[2]Sheet0!$C:$F,4,FALSE)</f>
        <v>29</v>
      </c>
      <c r="D59">
        <f t="shared" si="0"/>
        <v>0</v>
      </c>
    </row>
    <row r="60" spans="1:4" x14ac:dyDescent="0.25">
      <c r="A60" s="25" t="s">
        <v>321</v>
      </c>
      <c r="B60" s="28">
        <v>6</v>
      </c>
      <c r="C60">
        <f>VLOOKUP(A60,[2]Sheet0!$C:$F,4,FALSE)</f>
        <v>6</v>
      </c>
      <c r="D60">
        <f t="shared" si="0"/>
        <v>0</v>
      </c>
    </row>
    <row r="61" spans="1:4" x14ac:dyDescent="0.25">
      <c r="A61" s="25" t="s">
        <v>322</v>
      </c>
      <c r="B61" s="28">
        <v>196</v>
      </c>
      <c r="C61">
        <f>VLOOKUP(A61,[2]Sheet0!$C:$F,4,FALSE)</f>
        <v>196</v>
      </c>
      <c r="D61">
        <f t="shared" si="0"/>
        <v>0</v>
      </c>
    </row>
    <row r="62" spans="1:4" x14ac:dyDescent="0.25">
      <c r="A62" s="25" t="s">
        <v>323</v>
      </c>
      <c r="B62" s="28">
        <v>42</v>
      </c>
      <c r="C62">
        <f>VLOOKUP(A62,[2]Sheet0!$C:$F,4,FALSE)</f>
        <v>42</v>
      </c>
      <c r="D62">
        <f t="shared" si="0"/>
        <v>0</v>
      </c>
    </row>
    <row r="63" spans="1:4" x14ac:dyDescent="0.25">
      <c r="A63" s="25" t="s">
        <v>324</v>
      </c>
      <c r="B63" s="28">
        <v>42</v>
      </c>
      <c r="C63">
        <f>VLOOKUP(A63,[2]Sheet0!$C:$F,4,FALSE)</f>
        <v>42</v>
      </c>
      <c r="D63">
        <f t="shared" si="0"/>
        <v>0</v>
      </c>
    </row>
    <row r="64" spans="1:4" x14ac:dyDescent="0.25">
      <c r="A64" s="25" t="s">
        <v>325</v>
      </c>
      <c r="B64" s="28">
        <v>178</v>
      </c>
      <c r="C64">
        <f>VLOOKUP(A64,[2]Sheet0!$C:$F,4,FALSE)</f>
        <v>178</v>
      </c>
      <c r="D64">
        <f t="shared" si="0"/>
        <v>0</v>
      </c>
    </row>
    <row r="65" spans="1:4" x14ac:dyDescent="0.25">
      <c r="A65" s="25" t="s">
        <v>326</v>
      </c>
      <c r="B65" s="28">
        <v>3</v>
      </c>
      <c r="C65">
        <f>VLOOKUP(A65,[2]Sheet0!$C:$F,4,FALSE)</f>
        <v>3</v>
      </c>
      <c r="D65">
        <f t="shared" si="0"/>
        <v>0</v>
      </c>
    </row>
    <row r="66" spans="1:4" x14ac:dyDescent="0.25">
      <c r="A66" s="25" t="s">
        <v>327</v>
      </c>
      <c r="B66" s="28">
        <v>11</v>
      </c>
      <c r="C66">
        <f>VLOOKUP(A66,[2]Sheet0!$C:$F,4,FALSE)</f>
        <v>11</v>
      </c>
      <c r="D66">
        <f t="shared" si="0"/>
        <v>0</v>
      </c>
    </row>
    <row r="67" spans="1:4" x14ac:dyDescent="0.25">
      <c r="A67" s="25" t="s">
        <v>328</v>
      </c>
      <c r="B67" s="28">
        <v>98</v>
      </c>
      <c r="C67">
        <f>VLOOKUP(A67,[2]Sheet0!$C:$F,4,FALSE)</f>
        <v>98</v>
      </c>
      <c r="D67">
        <f t="shared" si="0"/>
        <v>0</v>
      </c>
    </row>
    <row r="68" spans="1:4" x14ac:dyDescent="0.25">
      <c r="A68" s="25" t="s">
        <v>329</v>
      </c>
      <c r="B68" s="28">
        <v>47</v>
      </c>
      <c r="C68">
        <f>VLOOKUP(A68,[2]Sheet0!$C:$F,4,FALSE)</f>
        <v>47</v>
      </c>
      <c r="D68">
        <f t="shared" si="0"/>
        <v>0</v>
      </c>
    </row>
    <row r="69" spans="1:4" x14ac:dyDescent="0.25">
      <c r="A69" s="25" t="s">
        <v>330</v>
      </c>
      <c r="B69" s="28">
        <v>54</v>
      </c>
      <c r="C69">
        <f>VLOOKUP(A69,[2]Sheet0!$C:$F,4,FALSE)</f>
        <v>54</v>
      </c>
      <c r="D69">
        <f t="shared" ref="D69:D128" si="1">B69-C69</f>
        <v>0</v>
      </c>
    </row>
    <row r="70" spans="1:4" x14ac:dyDescent="0.25">
      <c r="A70" s="25" t="s">
        <v>331</v>
      </c>
      <c r="B70" s="28">
        <v>89</v>
      </c>
      <c r="C70">
        <f>VLOOKUP(A70,[2]Sheet0!$C:$F,4,FALSE)</f>
        <v>89</v>
      </c>
      <c r="D70">
        <f t="shared" si="1"/>
        <v>0</v>
      </c>
    </row>
    <row r="71" spans="1:4" x14ac:dyDescent="0.25">
      <c r="A71" s="25" t="s">
        <v>332</v>
      </c>
      <c r="B71" s="28">
        <v>118</v>
      </c>
      <c r="C71">
        <f>VLOOKUP(A71,[2]Sheet0!$C:$F,4,FALSE)</f>
        <v>118</v>
      </c>
      <c r="D71">
        <f t="shared" si="1"/>
        <v>0</v>
      </c>
    </row>
    <row r="72" spans="1:4" x14ac:dyDescent="0.25">
      <c r="A72" s="25" t="s">
        <v>333</v>
      </c>
      <c r="B72" s="28">
        <v>78</v>
      </c>
      <c r="C72">
        <f>VLOOKUP(A72,[2]Sheet0!$C:$F,4,FALSE)</f>
        <v>78</v>
      </c>
      <c r="D72">
        <f t="shared" si="1"/>
        <v>0</v>
      </c>
    </row>
    <row r="73" spans="1:4" x14ac:dyDescent="0.25">
      <c r="A73" s="25" t="s">
        <v>334</v>
      </c>
      <c r="B73" s="28">
        <v>71</v>
      </c>
      <c r="C73">
        <f>VLOOKUP(A73,[2]Sheet0!$C:$F,4,FALSE)</f>
        <v>71</v>
      </c>
      <c r="D73">
        <f t="shared" si="1"/>
        <v>0</v>
      </c>
    </row>
    <row r="74" spans="1:4" x14ac:dyDescent="0.25">
      <c r="A74" s="25" t="s">
        <v>335</v>
      </c>
      <c r="B74" s="28">
        <v>68</v>
      </c>
      <c r="C74">
        <f>VLOOKUP(A74,[2]Sheet0!$C:$F,4,FALSE)</f>
        <v>68</v>
      </c>
      <c r="D74">
        <f t="shared" si="1"/>
        <v>0</v>
      </c>
    </row>
    <row r="75" spans="1:4" x14ac:dyDescent="0.25">
      <c r="A75" s="25" t="s">
        <v>336</v>
      </c>
      <c r="B75" s="28">
        <v>38</v>
      </c>
      <c r="C75">
        <f>VLOOKUP(A75,[2]Sheet0!$C:$F,4,FALSE)</f>
        <v>38</v>
      </c>
      <c r="D75">
        <f t="shared" si="1"/>
        <v>0</v>
      </c>
    </row>
    <row r="76" spans="1:4" x14ac:dyDescent="0.25">
      <c r="A76" s="25" t="s">
        <v>337</v>
      </c>
      <c r="B76" s="28">
        <v>100</v>
      </c>
      <c r="C76">
        <f>VLOOKUP(A76,[2]Sheet0!$C:$F,4,FALSE)</f>
        <v>100</v>
      </c>
      <c r="D76">
        <f t="shared" si="1"/>
        <v>0</v>
      </c>
    </row>
    <row r="77" spans="1:4" x14ac:dyDescent="0.25">
      <c r="A77" s="25" t="s">
        <v>338</v>
      </c>
      <c r="B77" s="28">
        <v>27</v>
      </c>
      <c r="C77">
        <f>VLOOKUP(A77,[2]Sheet0!$C:$F,4,FALSE)</f>
        <v>27</v>
      </c>
      <c r="D77">
        <f t="shared" si="1"/>
        <v>0</v>
      </c>
    </row>
    <row r="78" spans="1:4" x14ac:dyDescent="0.25">
      <c r="A78" s="25" t="s">
        <v>339</v>
      </c>
      <c r="B78" s="28">
        <v>80</v>
      </c>
      <c r="C78">
        <f>VLOOKUP(A78,[2]Sheet0!$C:$F,4,FALSE)</f>
        <v>80</v>
      </c>
      <c r="D78">
        <f t="shared" si="1"/>
        <v>0</v>
      </c>
    </row>
    <row r="79" spans="1:4" x14ac:dyDescent="0.25">
      <c r="A79" s="25" t="s">
        <v>340</v>
      </c>
      <c r="B79" s="28">
        <v>44</v>
      </c>
      <c r="C79">
        <f>VLOOKUP(A79,[2]Sheet0!$C:$F,4,FALSE)</f>
        <v>44</v>
      </c>
      <c r="D79">
        <f t="shared" si="1"/>
        <v>0</v>
      </c>
    </row>
    <row r="80" spans="1:4" x14ac:dyDescent="0.25">
      <c r="A80" s="25" t="s">
        <v>341</v>
      </c>
      <c r="B80" s="28">
        <v>51</v>
      </c>
      <c r="C80">
        <f>VLOOKUP(A80,[2]Sheet0!$C:$F,4,FALSE)</f>
        <v>51</v>
      </c>
      <c r="D80">
        <f t="shared" si="1"/>
        <v>0</v>
      </c>
    </row>
    <row r="81" spans="1:4" x14ac:dyDescent="0.25">
      <c r="A81" s="25" t="s">
        <v>342</v>
      </c>
      <c r="B81" s="28">
        <v>106</v>
      </c>
      <c r="C81">
        <f>VLOOKUP(A81,[2]Sheet0!$C:$F,4,FALSE)</f>
        <v>106</v>
      </c>
      <c r="D81">
        <f t="shared" si="1"/>
        <v>0</v>
      </c>
    </row>
    <row r="82" spans="1:4" x14ac:dyDescent="0.25">
      <c r="A82" s="25" t="s">
        <v>343</v>
      </c>
      <c r="B82" s="28">
        <v>273</v>
      </c>
      <c r="C82">
        <f>VLOOKUP(A82,[2]Sheet0!$C:$F,4,FALSE)</f>
        <v>273</v>
      </c>
      <c r="D82">
        <f t="shared" si="1"/>
        <v>0</v>
      </c>
    </row>
    <row r="83" spans="1:4" x14ac:dyDescent="0.25">
      <c r="A83" s="25" t="s">
        <v>344</v>
      </c>
      <c r="B83" s="28">
        <v>77</v>
      </c>
      <c r="C83">
        <f>VLOOKUP(A83,[2]Sheet0!$C:$F,4,FALSE)</f>
        <v>77</v>
      </c>
      <c r="D83">
        <f t="shared" si="1"/>
        <v>0</v>
      </c>
    </row>
    <row r="84" spans="1:4" x14ac:dyDescent="0.25">
      <c r="A84" s="25" t="s">
        <v>345</v>
      </c>
      <c r="B84" s="28">
        <v>54</v>
      </c>
      <c r="C84">
        <f>VLOOKUP(A84,[2]Sheet0!$C:$F,4,FALSE)</f>
        <v>54</v>
      </c>
      <c r="D84">
        <f t="shared" si="1"/>
        <v>0</v>
      </c>
    </row>
    <row r="85" spans="1:4" x14ac:dyDescent="0.25">
      <c r="A85" s="25" t="s">
        <v>346</v>
      </c>
      <c r="B85" s="28">
        <v>92</v>
      </c>
      <c r="C85">
        <f>VLOOKUP(A85,[2]Sheet0!$C:$F,4,FALSE)</f>
        <v>92</v>
      </c>
      <c r="D85">
        <f t="shared" si="1"/>
        <v>0</v>
      </c>
    </row>
    <row r="86" spans="1:4" x14ac:dyDescent="0.25">
      <c r="A86" s="25" t="s">
        <v>347</v>
      </c>
      <c r="B86" s="28">
        <v>40</v>
      </c>
      <c r="C86">
        <f>VLOOKUP(A86,[2]Sheet0!$C:$F,4,FALSE)</f>
        <v>40</v>
      </c>
      <c r="D86">
        <f t="shared" si="1"/>
        <v>0</v>
      </c>
    </row>
    <row r="87" spans="1:4" x14ac:dyDescent="0.25">
      <c r="A87" s="25" t="s">
        <v>348</v>
      </c>
      <c r="B87" s="28">
        <v>305</v>
      </c>
      <c r="C87">
        <f>VLOOKUP(A87,[2]Sheet0!$C:$F,4,FALSE)</f>
        <v>305</v>
      </c>
      <c r="D87">
        <f t="shared" si="1"/>
        <v>0</v>
      </c>
    </row>
    <row r="88" spans="1:4" x14ac:dyDescent="0.25">
      <c r="A88" s="25" t="s">
        <v>349</v>
      </c>
      <c r="B88" s="28">
        <v>119</v>
      </c>
      <c r="C88">
        <f>VLOOKUP(A88,[2]Sheet0!$C:$F,4,FALSE)</f>
        <v>119</v>
      </c>
      <c r="D88">
        <f t="shared" si="1"/>
        <v>0</v>
      </c>
    </row>
    <row r="89" spans="1:4" x14ac:dyDescent="0.25">
      <c r="A89" s="25" t="s">
        <v>350</v>
      </c>
      <c r="B89" s="28">
        <v>61</v>
      </c>
      <c r="C89">
        <f>VLOOKUP(A89,[2]Sheet0!$C:$F,4,FALSE)</f>
        <v>61</v>
      </c>
      <c r="D89">
        <f t="shared" si="1"/>
        <v>0</v>
      </c>
    </row>
    <row r="90" spans="1:4" x14ac:dyDescent="0.25">
      <c r="A90" s="25" t="s">
        <v>351</v>
      </c>
      <c r="B90" s="28">
        <v>77</v>
      </c>
      <c r="C90">
        <f>VLOOKUP(A90,[2]Sheet0!$C:$F,4,FALSE)</f>
        <v>77</v>
      </c>
      <c r="D90">
        <f t="shared" si="1"/>
        <v>0</v>
      </c>
    </row>
    <row r="91" spans="1:4" x14ac:dyDescent="0.25">
      <c r="A91" s="25" t="s">
        <v>352</v>
      </c>
      <c r="B91" s="28">
        <v>177</v>
      </c>
      <c r="C91">
        <f>VLOOKUP(A91,[2]Sheet0!$C:$F,4,FALSE)</f>
        <v>177</v>
      </c>
      <c r="D91">
        <f t="shared" si="1"/>
        <v>0</v>
      </c>
    </row>
    <row r="92" spans="1:4" x14ac:dyDescent="0.25">
      <c r="A92" s="25" t="s">
        <v>353</v>
      </c>
      <c r="B92" s="28">
        <v>138</v>
      </c>
      <c r="C92">
        <f>VLOOKUP(A92,[2]Sheet0!$C:$F,4,FALSE)</f>
        <v>138</v>
      </c>
      <c r="D92">
        <f t="shared" si="1"/>
        <v>0</v>
      </c>
    </row>
    <row r="93" spans="1:4" x14ac:dyDescent="0.25">
      <c r="A93" s="25" t="s">
        <v>354</v>
      </c>
      <c r="B93" s="28">
        <v>142</v>
      </c>
      <c r="C93">
        <f>VLOOKUP(A93,[2]Sheet0!$C:$F,4,FALSE)</f>
        <v>142</v>
      </c>
      <c r="D93">
        <f t="shared" si="1"/>
        <v>0</v>
      </c>
    </row>
    <row r="94" spans="1:4" x14ac:dyDescent="0.25">
      <c r="A94" s="25" t="s">
        <v>355</v>
      </c>
      <c r="B94" s="28">
        <v>35</v>
      </c>
      <c r="C94">
        <f>VLOOKUP(A94,[2]Sheet0!$C:$F,4,FALSE)</f>
        <v>35</v>
      </c>
      <c r="D94">
        <f t="shared" si="1"/>
        <v>0</v>
      </c>
    </row>
    <row r="95" spans="1:4" x14ac:dyDescent="0.25">
      <c r="A95" s="25" t="s">
        <v>356</v>
      </c>
      <c r="B95" s="28">
        <v>68</v>
      </c>
      <c r="C95">
        <f>VLOOKUP(A95,[2]Sheet0!$C:$F,4,FALSE)</f>
        <v>68</v>
      </c>
      <c r="D95">
        <f t="shared" si="1"/>
        <v>0</v>
      </c>
    </row>
    <row r="96" spans="1:4" x14ac:dyDescent="0.25">
      <c r="A96" s="25" t="s">
        <v>357</v>
      </c>
      <c r="B96" s="28">
        <v>30</v>
      </c>
      <c r="C96">
        <f>VLOOKUP(A96,[2]Sheet0!$C:$F,4,FALSE)</f>
        <v>30</v>
      </c>
      <c r="D96">
        <f t="shared" si="1"/>
        <v>0</v>
      </c>
    </row>
    <row r="97" spans="1:4" x14ac:dyDescent="0.25">
      <c r="A97" s="25" t="s">
        <v>358</v>
      </c>
      <c r="B97" s="28">
        <v>147</v>
      </c>
      <c r="C97">
        <f>VLOOKUP(A97,[2]Sheet0!$C:$F,4,FALSE)</f>
        <v>147</v>
      </c>
      <c r="D97">
        <f t="shared" si="1"/>
        <v>0</v>
      </c>
    </row>
    <row r="98" spans="1:4" x14ac:dyDescent="0.25">
      <c r="A98" s="25" t="s">
        <v>359</v>
      </c>
      <c r="B98" s="28">
        <v>5</v>
      </c>
      <c r="C98">
        <f>VLOOKUP(A98,[2]Sheet0!$C:$F,4,FALSE)</f>
        <v>5</v>
      </c>
      <c r="D98">
        <f t="shared" si="1"/>
        <v>0</v>
      </c>
    </row>
    <row r="99" spans="1:4" x14ac:dyDescent="0.25">
      <c r="A99" s="25" t="s">
        <v>360</v>
      </c>
      <c r="B99" s="28">
        <v>167</v>
      </c>
      <c r="C99">
        <f>VLOOKUP(A99,[2]Sheet0!$C:$F,4,FALSE)</f>
        <v>167</v>
      </c>
      <c r="D99">
        <f t="shared" si="1"/>
        <v>0</v>
      </c>
    </row>
    <row r="100" spans="1:4" x14ac:dyDescent="0.25">
      <c r="A100" s="25" t="s">
        <v>361</v>
      </c>
      <c r="B100" s="28">
        <v>85</v>
      </c>
      <c r="C100">
        <f>VLOOKUP(A100,[2]Sheet0!$C:$F,4,FALSE)</f>
        <v>85</v>
      </c>
      <c r="D100">
        <f t="shared" si="1"/>
        <v>0</v>
      </c>
    </row>
    <row r="101" spans="1:4" x14ac:dyDescent="0.25">
      <c r="A101" s="25" t="s">
        <v>362</v>
      </c>
      <c r="B101" s="28">
        <v>28</v>
      </c>
      <c r="C101">
        <f>VLOOKUP(A101,[2]Sheet0!$C:$F,4,FALSE)</f>
        <v>28</v>
      </c>
      <c r="D101">
        <f t="shared" si="1"/>
        <v>0</v>
      </c>
    </row>
    <row r="102" spans="1:4" x14ac:dyDescent="0.25">
      <c r="A102" s="25" t="s">
        <v>363</v>
      </c>
      <c r="B102" s="28">
        <v>630</v>
      </c>
      <c r="C102">
        <f>VLOOKUP(A102,[2]Sheet0!$C:$F,4,FALSE)</f>
        <v>630</v>
      </c>
      <c r="D102">
        <f t="shared" si="1"/>
        <v>0</v>
      </c>
    </row>
    <row r="103" spans="1:4" x14ac:dyDescent="0.25">
      <c r="A103" s="25" t="s">
        <v>364</v>
      </c>
      <c r="B103" s="28">
        <v>330</v>
      </c>
      <c r="C103">
        <f>VLOOKUP(A103,[2]Sheet0!$C:$F,4,FALSE)</f>
        <v>330</v>
      </c>
      <c r="D103">
        <f t="shared" si="1"/>
        <v>0</v>
      </c>
    </row>
    <row r="104" spans="1:4" x14ac:dyDescent="0.25">
      <c r="A104" s="25" t="s">
        <v>365</v>
      </c>
      <c r="B104" s="28">
        <v>71</v>
      </c>
      <c r="C104">
        <f>VLOOKUP(A104,[2]Sheet0!$C:$F,4,FALSE)</f>
        <v>71</v>
      </c>
      <c r="D104">
        <f t="shared" si="1"/>
        <v>0</v>
      </c>
    </row>
    <row r="105" spans="1:4" x14ac:dyDescent="0.25">
      <c r="A105" s="25" t="s">
        <v>366</v>
      </c>
      <c r="B105" s="28">
        <v>166</v>
      </c>
      <c r="C105">
        <f>VLOOKUP(A105,[2]Sheet0!$C:$F,4,FALSE)</f>
        <v>166</v>
      </c>
      <c r="D105">
        <f t="shared" si="1"/>
        <v>0</v>
      </c>
    </row>
    <row r="106" spans="1:4" x14ac:dyDescent="0.25">
      <c r="A106" s="25" t="s">
        <v>367</v>
      </c>
      <c r="B106" s="28">
        <v>106</v>
      </c>
      <c r="C106">
        <f>VLOOKUP(A106,[2]Sheet0!$C:$F,4,FALSE)</f>
        <v>106</v>
      </c>
      <c r="D106">
        <f t="shared" si="1"/>
        <v>0</v>
      </c>
    </row>
    <row r="107" spans="1:4" x14ac:dyDescent="0.25">
      <c r="A107" s="25" t="s">
        <v>368</v>
      </c>
      <c r="B107" s="28">
        <v>57</v>
      </c>
      <c r="C107">
        <f>VLOOKUP(A107,[2]Sheet0!$C:$F,4,FALSE)</f>
        <v>57</v>
      </c>
      <c r="D107">
        <f t="shared" si="1"/>
        <v>0</v>
      </c>
    </row>
    <row r="108" spans="1:4" x14ac:dyDescent="0.25">
      <c r="A108" s="25" t="s">
        <v>369</v>
      </c>
      <c r="B108" s="28">
        <v>39</v>
      </c>
      <c r="C108">
        <f>VLOOKUP(A108,[2]Sheet0!$C:$F,4,FALSE)</f>
        <v>39</v>
      </c>
      <c r="D108">
        <f t="shared" si="1"/>
        <v>0</v>
      </c>
    </row>
    <row r="109" spans="1:4" x14ac:dyDescent="0.25">
      <c r="A109" s="25" t="s">
        <v>370</v>
      </c>
      <c r="B109" s="28">
        <v>51</v>
      </c>
      <c r="C109">
        <f>VLOOKUP(A109,[2]Sheet0!$C:$F,4,FALSE)</f>
        <v>51</v>
      </c>
      <c r="D109">
        <f t="shared" si="1"/>
        <v>0</v>
      </c>
    </row>
    <row r="110" spans="1:4" x14ac:dyDescent="0.25">
      <c r="A110" s="25" t="s">
        <v>371</v>
      </c>
      <c r="B110" s="28">
        <v>20</v>
      </c>
      <c r="C110">
        <f>VLOOKUP(A110,[2]Sheet0!$C:$F,4,FALSE)</f>
        <v>20</v>
      </c>
      <c r="D110">
        <f t="shared" si="1"/>
        <v>0</v>
      </c>
    </row>
    <row r="111" spans="1:4" x14ac:dyDescent="0.25">
      <c r="A111" s="25" t="s">
        <v>372</v>
      </c>
      <c r="B111" s="28">
        <v>50</v>
      </c>
      <c r="C111">
        <f>VLOOKUP(A111,[2]Sheet0!$C:$F,4,FALSE)</f>
        <v>50</v>
      </c>
      <c r="D111">
        <f t="shared" si="1"/>
        <v>0</v>
      </c>
    </row>
    <row r="112" spans="1:4" x14ac:dyDescent="0.25">
      <c r="A112" s="25" t="s">
        <v>373</v>
      </c>
      <c r="B112" s="28">
        <v>33</v>
      </c>
      <c r="C112">
        <f>VLOOKUP(A112,[2]Sheet0!$C:$F,4,FALSE)</f>
        <v>33</v>
      </c>
      <c r="D112">
        <f t="shared" si="1"/>
        <v>0</v>
      </c>
    </row>
    <row r="113" spans="1:4" x14ac:dyDescent="0.25">
      <c r="A113" s="25" t="s">
        <v>374</v>
      </c>
      <c r="B113" s="28">
        <v>80</v>
      </c>
      <c r="C113">
        <f>VLOOKUP(A113,[2]Sheet0!$C:$F,4,FALSE)</f>
        <v>80</v>
      </c>
      <c r="D113">
        <f t="shared" si="1"/>
        <v>0</v>
      </c>
    </row>
    <row r="114" spans="1:4" x14ac:dyDescent="0.25">
      <c r="A114" s="25" t="s">
        <v>375</v>
      </c>
      <c r="B114" s="28">
        <v>63</v>
      </c>
      <c r="C114">
        <f>VLOOKUP(A114,[2]Sheet0!$C:$F,4,FALSE)</f>
        <v>63</v>
      </c>
      <c r="D114">
        <f t="shared" si="1"/>
        <v>0</v>
      </c>
    </row>
    <row r="115" spans="1:4" x14ac:dyDescent="0.25">
      <c r="A115" s="25" t="s">
        <v>376</v>
      </c>
      <c r="B115" s="28">
        <v>9</v>
      </c>
      <c r="C115">
        <f>VLOOKUP(A115,[2]Sheet0!$C:$F,4,FALSE)</f>
        <v>9</v>
      </c>
      <c r="D115">
        <f t="shared" si="1"/>
        <v>0</v>
      </c>
    </row>
    <row r="116" spans="1:4" x14ac:dyDescent="0.25">
      <c r="A116" s="25" t="s">
        <v>377</v>
      </c>
      <c r="B116" s="28">
        <v>54</v>
      </c>
      <c r="C116">
        <f>VLOOKUP(A116,[2]Sheet0!$C:$F,4,FALSE)</f>
        <v>54</v>
      </c>
      <c r="D116">
        <f t="shared" si="1"/>
        <v>0</v>
      </c>
    </row>
    <row r="117" spans="1:4" x14ac:dyDescent="0.25">
      <c r="A117" s="25" t="s">
        <v>378</v>
      </c>
      <c r="B117" s="28">
        <v>52</v>
      </c>
      <c r="C117">
        <f>VLOOKUP(A117,[2]Sheet0!$C:$F,4,FALSE)</f>
        <v>52</v>
      </c>
      <c r="D117">
        <f t="shared" si="1"/>
        <v>0</v>
      </c>
    </row>
    <row r="118" spans="1:4" x14ac:dyDescent="0.25">
      <c r="A118" s="25" t="s">
        <v>379</v>
      </c>
      <c r="B118" s="28">
        <v>52</v>
      </c>
      <c r="C118">
        <f>VLOOKUP(A118,[2]Sheet0!$C:$F,4,FALSE)</f>
        <v>52</v>
      </c>
      <c r="D118">
        <f t="shared" si="1"/>
        <v>0</v>
      </c>
    </row>
    <row r="119" spans="1:4" x14ac:dyDescent="0.25">
      <c r="A119" s="25" t="s">
        <v>380</v>
      </c>
      <c r="B119" s="28">
        <v>5</v>
      </c>
      <c r="C119">
        <f>VLOOKUP(A119,[2]Sheet0!$C:$F,4,FALSE)</f>
        <v>5</v>
      </c>
      <c r="D119">
        <f t="shared" si="1"/>
        <v>0</v>
      </c>
    </row>
    <row r="120" spans="1:4" x14ac:dyDescent="0.25">
      <c r="A120" s="25" t="s">
        <v>381</v>
      </c>
      <c r="B120" s="28">
        <v>71</v>
      </c>
      <c r="C120">
        <f>VLOOKUP(A120,[2]Sheet0!$C:$F,4,FALSE)</f>
        <v>71</v>
      </c>
      <c r="D120">
        <f t="shared" si="1"/>
        <v>0</v>
      </c>
    </row>
    <row r="121" spans="1:4" x14ac:dyDescent="0.25">
      <c r="A121" s="25" t="s">
        <v>382</v>
      </c>
      <c r="B121" s="28">
        <v>45</v>
      </c>
      <c r="C121">
        <f>VLOOKUP(A121,[2]Sheet0!$C:$F,4,FALSE)</f>
        <v>45</v>
      </c>
      <c r="D121">
        <f t="shared" si="1"/>
        <v>0</v>
      </c>
    </row>
    <row r="122" spans="1:4" x14ac:dyDescent="0.25">
      <c r="A122" s="25" t="s">
        <v>383</v>
      </c>
      <c r="B122" s="28">
        <v>30</v>
      </c>
      <c r="C122">
        <f>VLOOKUP(A122,[2]Sheet0!$C:$F,4,FALSE)</f>
        <v>30</v>
      </c>
      <c r="D122">
        <f t="shared" si="1"/>
        <v>0</v>
      </c>
    </row>
    <row r="123" spans="1:4" x14ac:dyDescent="0.25">
      <c r="A123" s="25" t="s">
        <v>384</v>
      </c>
      <c r="B123" s="28">
        <v>25</v>
      </c>
      <c r="C123">
        <f>VLOOKUP(A123,[2]Sheet0!$C:$F,4,FALSE)</f>
        <v>25</v>
      </c>
      <c r="D123">
        <f t="shared" si="1"/>
        <v>0</v>
      </c>
    </row>
    <row r="124" spans="1:4" x14ac:dyDescent="0.25">
      <c r="A124" s="25" t="s">
        <v>385</v>
      </c>
      <c r="B124" s="28">
        <v>81</v>
      </c>
      <c r="C124">
        <f>VLOOKUP(A124,[2]Sheet0!$C:$F,4,FALSE)</f>
        <v>81</v>
      </c>
      <c r="D124">
        <f t="shared" si="1"/>
        <v>0</v>
      </c>
    </row>
    <row r="125" spans="1:4" x14ac:dyDescent="0.25">
      <c r="A125" s="25" t="s">
        <v>386</v>
      </c>
      <c r="B125" s="28">
        <v>265</v>
      </c>
      <c r="C125">
        <f>VLOOKUP(A125,[2]Sheet0!$C:$F,4,FALSE)</f>
        <v>265</v>
      </c>
      <c r="D125">
        <f t="shared" si="1"/>
        <v>0</v>
      </c>
    </row>
    <row r="126" spans="1:4" x14ac:dyDescent="0.25">
      <c r="A126" s="25" t="s">
        <v>387</v>
      </c>
      <c r="B126" s="28">
        <v>37</v>
      </c>
      <c r="C126">
        <f>VLOOKUP(A126,[2]Sheet0!$C:$F,4,FALSE)</f>
        <v>37</v>
      </c>
      <c r="D126">
        <f t="shared" si="1"/>
        <v>0</v>
      </c>
    </row>
    <row r="127" spans="1:4" x14ac:dyDescent="0.25">
      <c r="A127" s="25" t="s">
        <v>388</v>
      </c>
      <c r="B127" s="28">
        <v>215</v>
      </c>
      <c r="C127">
        <f>VLOOKUP(A127,[2]Sheet0!$C:$F,4,FALSE)</f>
        <v>215</v>
      </c>
      <c r="D127">
        <f t="shared" si="1"/>
        <v>0</v>
      </c>
    </row>
    <row r="128" spans="1:4" x14ac:dyDescent="0.25">
      <c r="A128" s="25" t="s">
        <v>389</v>
      </c>
      <c r="B128" s="28">
        <v>263</v>
      </c>
      <c r="C128">
        <f>VLOOKUP(A128,[2]Sheet0!$C:$F,4,FALSE)</f>
        <v>263</v>
      </c>
      <c r="D128">
        <f t="shared" si="1"/>
        <v>0</v>
      </c>
    </row>
    <row r="129" spans="2:3" x14ac:dyDescent="0.25">
      <c r="B129">
        <f>SUM(B4:B128)</f>
        <v>10631</v>
      </c>
      <c r="C129">
        <f>SUM(C4:C128)</f>
        <v>10631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tabSelected="1" topLeftCell="L205" workbookViewId="0">
      <selection activeCell="N224" sqref="N224"/>
    </sheetView>
  </sheetViews>
  <sheetFormatPr defaultRowHeight="15" x14ac:dyDescent="0.25"/>
  <cols>
    <col min="1" max="1" width="8.28515625" customWidth="1"/>
    <col min="2" max="2" width="10.140625" bestFit="1" customWidth="1"/>
    <col min="3" max="5" width="11" bestFit="1" customWidth="1"/>
    <col min="6" max="6" width="8.7109375" bestFit="1" customWidth="1"/>
    <col min="7" max="7" width="32" bestFit="1" customWidth="1"/>
    <col min="8" max="8" width="8.85546875" bestFit="1" customWidth="1"/>
    <col min="9" max="9" width="5.42578125" bestFit="1" customWidth="1"/>
    <col min="10" max="10" width="3.5703125" bestFit="1" customWidth="1"/>
    <col min="11" max="11" width="23.42578125" bestFit="1" customWidth="1"/>
    <col min="12" max="12" width="9" bestFit="1" customWidth="1"/>
    <col min="13" max="13" width="14.28515625" bestFit="1" customWidth="1"/>
    <col min="14" max="14" width="8.7109375" bestFit="1" customWidth="1"/>
    <col min="17" max="17" width="13.7109375" bestFit="1" customWidth="1"/>
    <col min="18" max="18" width="8.85546875" bestFit="1" customWidth="1"/>
    <col min="19" max="19" width="6.85546875" bestFit="1" customWidth="1"/>
    <col min="20" max="20" width="6.85546875" customWidth="1"/>
    <col min="21" max="22" width="10.140625" bestFit="1" customWidth="1"/>
    <col min="23" max="23" width="8.28515625" bestFit="1" customWidth="1"/>
    <col min="24" max="24" width="6" bestFit="1" customWidth="1"/>
    <col min="25" max="25" width="9.5703125" bestFit="1" customWidth="1"/>
    <col min="26" max="26" width="5.42578125" bestFit="1" customWidth="1"/>
    <col min="27" max="27" width="9.5703125" bestFit="1" customWidth="1"/>
  </cols>
  <sheetData>
    <row r="1" spans="1:27" ht="45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394</v>
      </c>
      <c r="T1" s="22" t="s">
        <v>395</v>
      </c>
      <c r="U1" s="22" t="s">
        <v>19</v>
      </c>
      <c r="V1" s="22" t="s">
        <v>20</v>
      </c>
      <c r="W1" s="22" t="s">
        <v>21</v>
      </c>
      <c r="X1" s="22" t="s">
        <v>178</v>
      </c>
      <c r="Y1" s="23" t="s">
        <v>179</v>
      </c>
      <c r="Z1" s="22" t="s">
        <v>392</v>
      </c>
      <c r="AA1" s="30" t="s">
        <v>393</v>
      </c>
    </row>
    <row r="2" spans="1:27" x14ac:dyDescent="0.25">
      <c r="A2" s="17" t="s">
        <v>22</v>
      </c>
      <c r="B2" s="17" t="s">
        <v>23</v>
      </c>
      <c r="C2" s="17">
        <v>8803405268</v>
      </c>
      <c r="D2" s="17">
        <v>8907358177</v>
      </c>
      <c r="E2" s="17">
        <v>3521101508</v>
      </c>
      <c r="F2" s="17">
        <v>7967</v>
      </c>
      <c r="G2" s="17" t="s">
        <v>30</v>
      </c>
      <c r="H2" s="17" t="s">
        <v>28</v>
      </c>
      <c r="I2" s="17">
        <v>43</v>
      </c>
      <c r="J2" s="17">
        <v>0</v>
      </c>
      <c r="K2" s="17" t="s">
        <v>31</v>
      </c>
      <c r="L2" s="17"/>
      <c r="M2" s="17" t="s">
        <v>255</v>
      </c>
      <c r="N2" s="17">
        <v>0</v>
      </c>
      <c r="O2" s="17">
        <v>0</v>
      </c>
      <c r="P2" s="17">
        <v>0</v>
      </c>
      <c r="Q2" s="17" t="s">
        <v>117</v>
      </c>
      <c r="R2" s="17">
        <v>2.5</v>
      </c>
      <c r="S2" s="17">
        <v>551</v>
      </c>
      <c r="T2" s="17" t="s">
        <v>265</v>
      </c>
      <c r="U2" s="18" t="s">
        <v>44</v>
      </c>
      <c r="V2" s="18" t="s">
        <v>44</v>
      </c>
      <c r="W2" s="17">
        <v>0</v>
      </c>
      <c r="X2" s="17">
        <v>55</v>
      </c>
      <c r="Y2" s="20">
        <v>699.92499999999995</v>
      </c>
      <c r="Z2" s="29">
        <v>2.4</v>
      </c>
      <c r="AA2" s="29">
        <f>Y2*Z2</f>
        <v>1679.82</v>
      </c>
    </row>
    <row r="3" spans="1:27" x14ac:dyDescent="0.25">
      <c r="A3" s="17" t="s">
        <v>22</v>
      </c>
      <c r="B3" s="17" t="s">
        <v>23</v>
      </c>
      <c r="C3" s="17">
        <v>8803405268</v>
      </c>
      <c r="D3" s="17">
        <v>8907358177</v>
      </c>
      <c r="E3" s="17">
        <v>3521101509</v>
      </c>
      <c r="F3" s="17">
        <v>7967</v>
      </c>
      <c r="G3" s="17" t="s">
        <v>30</v>
      </c>
      <c r="H3" s="17" t="s">
        <v>28</v>
      </c>
      <c r="I3" s="17">
        <v>1</v>
      </c>
      <c r="J3" s="17">
        <v>0</v>
      </c>
      <c r="K3" s="17" t="s">
        <v>31</v>
      </c>
      <c r="L3" s="17"/>
      <c r="M3" s="17" t="s">
        <v>255</v>
      </c>
      <c r="N3" s="17">
        <v>0</v>
      </c>
      <c r="O3" s="17">
        <v>0</v>
      </c>
      <c r="P3" s="17">
        <v>0</v>
      </c>
      <c r="Q3" s="17" t="s">
        <v>117</v>
      </c>
      <c r="R3" s="17">
        <v>2.5</v>
      </c>
      <c r="S3" s="17">
        <v>551</v>
      </c>
      <c r="T3" s="17" t="s">
        <v>265</v>
      </c>
      <c r="U3" s="18" t="s">
        <v>44</v>
      </c>
      <c r="V3" s="18" t="s">
        <v>44</v>
      </c>
      <c r="W3" s="17">
        <v>0</v>
      </c>
      <c r="X3" s="17">
        <v>1</v>
      </c>
      <c r="Y3" s="20">
        <v>4.9169999999999998</v>
      </c>
      <c r="Z3" s="29">
        <v>2.4</v>
      </c>
      <c r="AA3" s="29">
        <f t="shared" ref="AA3:AA66" si="0">Y3*Z3</f>
        <v>11.800799999999999</v>
      </c>
    </row>
    <row r="4" spans="1:27" x14ac:dyDescent="0.25">
      <c r="A4" s="17" t="s">
        <v>22</v>
      </c>
      <c r="B4" s="17" t="s">
        <v>32</v>
      </c>
      <c r="C4" s="17">
        <v>8803399437</v>
      </c>
      <c r="D4" s="17">
        <v>8907362828</v>
      </c>
      <c r="E4" s="17">
        <v>3521101513</v>
      </c>
      <c r="F4" s="17">
        <v>13776</v>
      </c>
      <c r="G4" s="17" t="s">
        <v>36</v>
      </c>
      <c r="H4" s="17" t="s">
        <v>34</v>
      </c>
      <c r="I4" s="17">
        <v>50</v>
      </c>
      <c r="J4" s="17">
        <v>0</v>
      </c>
      <c r="K4" s="17" t="s">
        <v>37</v>
      </c>
      <c r="L4" s="17"/>
      <c r="M4" s="17" t="s">
        <v>255</v>
      </c>
      <c r="N4" s="17">
        <v>0</v>
      </c>
      <c r="O4" s="17">
        <v>0</v>
      </c>
      <c r="P4" s="17">
        <v>0</v>
      </c>
      <c r="Q4" s="17" t="s">
        <v>181</v>
      </c>
      <c r="R4" s="17">
        <v>2.5</v>
      </c>
      <c r="S4" s="17">
        <v>554</v>
      </c>
      <c r="T4" s="17" t="s">
        <v>268</v>
      </c>
      <c r="U4" s="18" t="s">
        <v>73</v>
      </c>
      <c r="V4" s="18" t="s">
        <v>73</v>
      </c>
      <c r="W4" s="17">
        <v>0</v>
      </c>
      <c r="X4" s="17">
        <v>50</v>
      </c>
      <c r="Y4" s="20">
        <v>976.03499999999997</v>
      </c>
      <c r="Z4" s="29">
        <v>2.5499999999999994</v>
      </c>
      <c r="AA4" s="29">
        <f t="shared" si="0"/>
        <v>2488.8892499999993</v>
      </c>
    </row>
    <row r="5" spans="1:27" x14ac:dyDescent="0.25">
      <c r="A5" s="17" t="s">
        <v>22</v>
      </c>
      <c r="B5" s="17" t="s">
        <v>32</v>
      </c>
      <c r="C5" s="17">
        <v>8803405767</v>
      </c>
      <c r="D5" s="17">
        <v>8907361302</v>
      </c>
      <c r="E5" s="17">
        <v>3521101510</v>
      </c>
      <c r="F5" s="17">
        <v>58</v>
      </c>
      <c r="G5" s="17" t="s">
        <v>38</v>
      </c>
      <c r="H5" s="17" t="s">
        <v>28</v>
      </c>
      <c r="I5" s="17">
        <v>44</v>
      </c>
      <c r="J5" s="17">
        <v>0</v>
      </c>
      <c r="K5" s="17" t="s">
        <v>39</v>
      </c>
      <c r="L5" s="17"/>
      <c r="M5" s="17" t="s">
        <v>255</v>
      </c>
      <c r="N5" s="17">
        <v>0</v>
      </c>
      <c r="O5" s="17">
        <v>0</v>
      </c>
      <c r="P5" s="17">
        <v>0</v>
      </c>
      <c r="Q5" s="17" t="s">
        <v>182</v>
      </c>
      <c r="R5" s="17">
        <v>2.5</v>
      </c>
      <c r="S5" s="17">
        <v>553</v>
      </c>
      <c r="T5" s="17" t="s">
        <v>267</v>
      </c>
      <c r="U5" s="18" t="s">
        <v>47</v>
      </c>
      <c r="V5" s="18" t="s">
        <v>47</v>
      </c>
      <c r="W5" s="17">
        <v>0</v>
      </c>
      <c r="X5" s="17">
        <v>48</v>
      </c>
      <c r="Y5" s="20">
        <v>859.51699999999994</v>
      </c>
      <c r="Z5" s="29">
        <v>2.3699999999999997</v>
      </c>
      <c r="AA5" s="29">
        <f t="shared" si="0"/>
        <v>2037.0552899999996</v>
      </c>
    </row>
    <row r="6" spans="1:27" x14ac:dyDescent="0.25">
      <c r="A6" s="17" t="s">
        <v>22</v>
      </c>
      <c r="B6" s="17" t="s">
        <v>32</v>
      </c>
      <c r="C6" s="17">
        <v>8803405767</v>
      </c>
      <c r="D6" s="17">
        <v>8907361302</v>
      </c>
      <c r="E6" s="17">
        <v>3521101511</v>
      </c>
      <c r="F6" s="17">
        <v>58</v>
      </c>
      <c r="G6" s="17" t="s">
        <v>38</v>
      </c>
      <c r="H6" s="17" t="s">
        <v>28</v>
      </c>
      <c r="I6" s="17">
        <v>2</v>
      </c>
      <c r="J6" s="17">
        <v>0</v>
      </c>
      <c r="K6" s="17" t="s">
        <v>39</v>
      </c>
      <c r="L6" s="17"/>
      <c r="M6" s="17" t="s">
        <v>255</v>
      </c>
      <c r="N6" s="17">
        <v>0</v>
      </c>
      <c r="O6" s="17">
        <v>0</v>
      </c>
      <c r="P6" s="17">
        <v>0</v>
      </c>
      <c r="Q6" s="17" t="s">
        <v>182</v>
      </c>
      <c r="R6" s="17">
        <v>2.5</v>
      </c>
      <c r="S6" s="17">
        <v>553</v>
      </c>
      <c r="T6" s="17" t="s">
        <v>267</v>
      </c>
      <c r="U6" s="18" t="s">
        <v>47</v>
      </c>
      <c r="V6" s="18" t="s">
        <v>47</v>
      </c>
      <c r="W6" s="17">
        <v>0</v>
      </c>
      <c r="X6" s="17">
        <v>2</v>
      </c>
      <c r="Y6" s="20">
        <v>10.496</v>
      </c>
      <c r="Z6" s="29">
        <v>2.3699999999999997</v>
      </c>
      <c r="AA6" s="29">
        <f t="shared" si="0"/>
        <v>24.875519999999998</v>
      </c>
    </row>
    <row r="7" spans="1:27" x14ac:dyDescent="0.25">
      <c r="A7" s="17" t="s">
        <v>22</v>
      </c>
      <c r="B7" s="17" t="s">
        <v>32</v>
      </c>
      <c r="C7" s="17">
        <v>8803405783</v>
      </c>
      <c r="D7" s="17">
        <v>8907361303</v>
      </c>
      <c r="E7" s="17">
        <v>3521101512</v>
      </c>
      <c r="F7" s="17">
        <v>7205</v>
      </c>
      <c r="G7" s="17" t="s">
        <v>40</v>
      </c>
      <c r="H7" s="17" t="s">
        <v>28</v>
      </c>
      <c r="I7" s="17">
        <v>39</v>
      </c>
      <c r="J7" s="17">
        <v>0</v>
      </c>
      <c r="K7" s="17" t="s">
        <v>41</v>
      </c>
      <c r="L7" s="17"/>
      <c r="M7" s="17" t="s">
        <v>255</v>
      </c>
      <c r="N7" s="17">
        <v>0</v>
      </c>
      <c r="O7" s="17">
        <v>0</v>
      </c>
      <c r="P7" s="17">
        <v>0</v>
      </c>
      <c r="Q7" s="17" t="s">
        <v>117</v>
      </c>
      <c r="R7" s="17">
        <v>2.5</v>
      </c>
      <c r="S7" s="17">
        <v>552</v>
      </c>
      <c r="T7" s="17" t="s">
        <v>266</v>
      </c>
      <c r="U7" s="18" t="s">
        <v>47</v>
      </c>
      <c r="V7" s="18" t="s">
        <v>47</v>
      </c>
      <c r="W7" s="17">
        <v>0</v>
      </c>
      <c r="X7" s="17">
        <v>49</v>
      </c>
      <c r="Y7" s="20">
        <v>831.39800000000002</v>
      </c>
      <c r="Z7" s="29">
        <v>2.6900000000000004</v>
      </c>
      <c r="AA7" s="29">
        <f t="shared" si="0"/>
        <v>2236.4606200000003</v>
      </c>
    </row>
    <row r="8" spans="1:27" x14ac:dyDescent="0.25">
      <c r="A8" s="17" t="s">
        <v>22</v>
      </c>
      <c r="B8" s="17" t="s">
        <v>47</v>
      </c>
      <c r="C8" s="17">
        <v>8803407253</v>
      </c>
      <c r="D8" s="17">
        <v>8907370095</v>
      </c>
      <c r="E8" s="17">
        <v>3521101531</v>
      </c>
      <c r="F8" s="17">
        <v>71</v>
      </c>
      <c r="G8" s="17" t="s">
        <v>48</v>
      </c>
      <c r="H8" s="17" t="s">
        <v>28</v>
      </c>
      <c r="I8" s="17">
        <v>68</v>
      </c>
      <c r="J8" s="17">
        <v>0</v>
      </c>
      <c r="K8" s="17" t="s">
        <v>49</v>
      </c>
      <c r="L8" s="17"/>
      <c r="M8" s="17" t="s">
        <v>255</v>
      </c>
      <c r="N8" s="17">
        <v>0</v>
      </c>
      <c r="O8" s="17">
        <v>0</v>
      </c>
      <c r="P8" s="17">
        <v>0</v>
      </c>
      <c r="Q8" s="17" t="s">
        <v>118</v>
      </c>
      <c r="R8" s="17">
        <v>2.5</v>
      </c>
      <c r="S8" s="17">
        <v>555</v>
      </c>
      <c r="T8" s="17" t="s">
        <v>269</v>
      </c>
      <c r="U8" s="18" t="s">
        <v>54</v>
      </c>
      <c r="V8" s="18" t="s">
        <v>54</v>
      </c>
      <c r="W8" s="17">
        <v>0</v>
      </c>
      <c r="X8" s="17">
        <v>70</v>
      </c>
      <c r="Y8" s="20">
        <v>760.19400000000007</v>
      </c>
      <c r="Z8" s="29">
        <v>2.16</v>
      </c>
      <c r="AA8" s="29">
        <f t="shared" si="0"/>
        <v>1642.0190400000004</v>
      </c>
    </row>
    <row r="9" spans="1:27" x14ac:dyDescent="0.25">
      <c r="A9" s="17" t="s">
        <v>22</v>
      </c>
      <c r="B9" s="17" t="s">
        <v>51</v>
      </c>
      <c r="C9" s="17">
        <v>8803408254</v>
      </c>
      <c r="D9" s="17">
        <v>8907374161</v>
      </c>
      <c r="E9" s="17">
        <v>3521101547</v>
      </c>
      <c r="F9" s="17">
        <v>58</v>
      </c>
      <c r="G9" s="17" t="s">
        <v>38</v>
      </c>
      <c r="H9" s="17" t="s">
        <v>28</v>
      </c>
      <c r="I9" s="17">
        <v>69</v>
      </c>
      <c r="J9" s="17">
        <v>0</v>
      </c>
      <c r="K9" s="17" t="s">
        <v>39</v>
      </c>
      <c r="L9" s="17"/>
      <c r="M9" s="17" t="s">
        <v>255</v>
      </c>
      <c r="N9" s="17">
        <v>0</v>
      </c>
      <c r="O9" s="17">
        <v>0</v>
      </c>
      <c r="P9" s="17">
        <v>0</v>
      </c>
      <c r="Q9" s="17" t="s">
        <v>125</v>
      </c>
      <c r="R9" s="17">
        <v>2.5</v>
      </c>
      <c r="S9" s="17">
        <v>556</v>
      </c>
      <c r="T9" s="17" t="s">
        <v>270</v>
      </c>
      <c r="U9" s="18" t="s">
        <v>73</v>
      </c>
      <c r="V9" s="18" t="s">
        <v>73</v>
      </c>
      <c r="W9" s="17">
        <v>0</v>
      </c>
      <c r="X9" s="17">
        <v>75</v>
      </c>
      <c r="Y9" s="20">
        <v>900.75800000000015</v>
      </c>
      <c r="Z9" s="29">
        <v>2.3699999999999997</v>
      </c>
      <c r="AA9" s="29">
        <f t="shared" si="0"/>
        <v>2134.79646</v>
      </c>
    </row>
    <row r="10" spans="1:27" x14ac:dyDescent="0.25">
      <c r="A10" s="17" t="s">
        <v>22</v>
      </c>
      <c r="B10" s="17" t="s">
        <v>51</v>
      </c>
      <c r="C10" s="17">
        <v>8803408622</v>
      </c>
      <c r="D10" s="17">
        <v>8907374800</v>
      </c>
      <c r="E10" s="17">
        <v>3521101548</v>
      </c>
      <c r="F10" s="17">
        <v>58</v>
      </c>
      <c r="G10" s="17" t="s">
        <v>38</v>
      </c>
      <c r="H10" s="17" t="s">
        <v>28</v>
      </c>
      <c r="I10" s="17">
        <v>6</v>
      </c>
      <c r="J10" s="17">
        <v>0</v>
      </c>
      <c r="K10" s="17" t="s">
        <v>39</v>
      </c>
      <c r="L10" s="17"/>
      <c r="M10" s="17" t="s">
        <v>255</v>
      </c>
      <c r="N10" s="17">
        <v>0</v>
      </c>
      <c r="O10" s="17">
        <v>0</v>
      </c>
      <c r="P10" s="17">
        <v>0</v>
      </c>
      <c r="Q10" s="17" t="s">
        <v>125</v>
      </c>
      <c r="R10" s="17">
        <v>2.5</v>
      </c>
      <c r="S10" s="17">
        <v>556</v>
      </c>
      <c r="T10" s="17" t="s">
        <v>270</v>
      </c>
      <c r="U10" s="18" t="s">
        <v>73</v>
      </c>
      <c r="V10" s="18" t="s">
        <v>73</v>
      </c>
      <c r="W10" s="17">
        <v>0</v>
      </c>
      <c r="X10" s="17">
        <v>6</v>
      </c>
      <c r="Y10" s="20">
        <v>109.27800000000001</v>
      </c>
      <c r="Z10" s="29">
        <v>2.3699999999999997</v>
      </c>
      <c r="AA10" s="29">
        <f t="shared" si="0"/>
        <v>258.98885999999999</v>
      </c>
    </row>
    <row r="11" spans="1:27" x14ac:dyDescent="0.25">
      <c r="A11" s="17" t="s">
        <v>22</v>
      </c>
      <c r="B11" s="17" t="s">
        <v>51</v>
      </c>
      <c r="C11" s="17">
        <v>8803408733</v>
      </c>
      <c r="D11" s="17">
        <v>8907375250</v>
      </c>
      <c r="E11" s="17">
        <v>3521101553</v>
      </c>
      <c r="F11" s="17">
        <v>58</v>
      </c>
      <c r="G11" s="17" t="s">
        <v>38</v>
      </c>
      <c r="H11" s="17" t="s">
        <v>28</v>
      </c>
      <c r="I11" s="17">
        <v>20</v>
      </c>
      <c r="J11" s="17">
        <v>0</v>
      </c>
      <c r="K11" s="17" t="s">
        <v>39</v>
      </c>
      <c r="L11" s="17"/>
      <c r="M11" s="17" t="s">
        <v>255</v>
      </c>
      <c r="N11" s="17">
        <v>0</v>
      </c>
      <c r="O11" s="17">
        <v>0</v>
      </c>
      <c r="P11" s="17">
        <v>0</v>
      </c>
      <c r="Q11" s="17" t="s">
        <v>118</v>
      </c>
      <c r="R11" s="17">
        <v>2.5</v>
      </c>
      <c r="S11" s="17">
        <v>557</v>
      </c>
      <c r="T11" s="17" t="s">
        <v>271</v>
      </c>
      <c r="U11" s="18" t="s">
        <v>78</v>
      </c>
      <c r="V11" s="18" t="s">
        <v>78</v>
      </c>
      <c r="W11" s="17">
        <v>0</v>
      </c>
      <c r="X11" s="17">
        <v>20</v>
      </c>
      <c r="Y11" s="20">
        <v>144</v>
      </c>
      <c r="Z11" s="29">
        <v>2.3699999999999997</v>
      </c>
      <c r="AA11" s="29">
        <f t="shared" si="0"/>
        <v>341.28</v>
      </c>
    </row>
    <row r="12" spans="1:27" x14ac:dyDescent="0.25">
      <c r="A12" s="17" t="s">
        <v>22</v>
      </c>
      <c r="B12" s="17" t="s">
        <v>54</v>
      </c>
      <c r="C12" s="17">
        <v>8803408728</v>
      </c>
      <c r="D12" s="17">
        <v>8907375245</v>
      </c>
      <c r="E12" s="17">
        <v>3521101574</v>
      </c>
      <c r="F12" s="17">
        <v>6686</v>
      </c>
      <c r="G12" s="17" t="s">
        <v>55</v>
      </c>
      <c r="H12" s="17" t="s">
        <v>25</v>
      </c>
      <c r="I12" s="17">
        <v>5</v>
      </c>
      <c r="J12" s="17">
        <v>0</v>
      </c>
      <c r="K12" s="17" t="s">
        <v>56</v>
      </c>
      <c r="L12" s="17"/>
      <c r="M12" s="17" t="s">
        <v>255</v>
      </c>
      <c r="N12" s="17">
        <v>0</v>
      </c>
      <c r="O12" s="17">
        <v>0</v>
      </c>
      <c r="P12" s="17">
        <v>0</v>
      </c>
      <c r="Q12" s="17" t="s">
        <v>181</v>
      </c>
      <c r="R12" s="17">
        <v>2.5</v>
      </c>
      <c r="S12" s="17">
        <v>565</v>
      </c>
      <c r="T12" s="17" t="s">
        <v>279</v>
      </c>
      <c r="U12" s="18" t="s">
        <v>89</v>
      </c>
      <c r="V12" s="18" t="s">
        <v>89</v>
      </c>
      <c r="W12" s="17">
        <v>0</v>
      </c>
      <c r="X12" s="17">
        <v>5</v>
      </c>
      <c r="Y12" s="20">
        <v>36</v>
      </c>
      <c r="Z12" s="29">
        <v>4.01</v>
      </c>
      <c r="AA12" s="29">
        <f t="shared" si="0"/>
        <v>144.35999999999999</v>
      </c>
    </row>
    <row r="13" spans="1:27" x14ac:dyDescent="0.25">
      <c r="A13" s="17" t="s">
        <v>22</v>
      </c>
      <c r="B13" s="17" t="s">
        <v>54</v>
      </c>
      <c r="C13" s="17">
        <v>8803408729</v>
      </c>
      <c r="D13" s="17">
        <v>8907375246</v>
      </c>
      <c r="E13" s="17">
        <v>3521101568</v>
      </c>
      <c r="F13" s="17">
        <v>9356</v>
      </c>
      <c r="G13" s="17" t="s">
        <v>57</v>
      </c>
      <c r="H13" s="17" t="s">
        <v>28</v>
      </c>
      <c r="I13" s="17">
        <v>3</v>
      </c>
      <c r="J13" s="17">
        <v>0</v>
      </c>
      <c r="K13" s="17" t="s">
        <v>58</v>
      </c>
      <c r="L13" s="17"/>
      <c r="M13" s="17" t="s">
        <v>255</v>
      </c>
      <c r="N13" s="17">
        <v>0</v>
      </c>
      <c r="O13" s="17">
        <v>0</v>
      </c>
      <c r="P13" s="17">
        <v>0</v>
      </c>
      <c r="Q13" s="17" t="s">
        <v>182</v>
      </c>
      <c r="R13" s="17">
        <v>2.5</v>
      </c>
      <c r="S13" s="17">
        <v>566</v>
      </c>
      <c r="T13" s="17" t="s">
        <v>280</v>
      </c>
      <c r="U13" s="18" t="s">
        <v>78</v>
      </c>
      <c r="V13" s="18" t="s">
        <v>78</v>
      </c>
      <c r="W13" s="17">
        <v>0</v>
      </c>
      <c r="X13" s="17">
        <v>3</v>
      </c>
      <c r="Y13" s="20">
        <v>21.6</v>
      </c>
      <c r="Z13" s="29">
        <v>2.88</v>
      </c>
      <c r="AA13" s="29">
        <f t="shared" si="0"/>
        <v>62.207999999999998</v>
      </c>
    </row>
    <row r="14" spans="1:27" x14ac:dyDescent="0.25">
      <c r="A14" s="17" t="s">
        <v>22</v>
      </c>
      <c r="B14" s="17" t="s">
        <v>54</v>
      </c>
      <c r="C14" s="17">
        <v>8803408730</v>
      </c>
      <c r="D14" s="17">
        <v>8907375247</v>
      </c>
      <c r="E14" s="17">
        <v>3521101571</v>
      </c>
      <c r="F14" s="17">
        <v>9933</v>
      </c>
      <c r="G14" s="17" t="s">
        <v>59</v>
      </c>
      <c r="H14" s="17" t="s">
        <v>25</v>
      </c>
      <c r="I14" s="17">
        <v>5</v>
      </c>
      <c r="J14" s="17">
        <v>0</v>
      </c>
      <c r="K14" s="17" t="s">
        <v>60</v>
      </c>
      <c r="L14" s="17"/>
      <c r="M14" s="17" t="s">
        <v>255</v>
      </c>
      <c r="N14" s="17">
        <v>0</v>
      </c>
      <c r="O14" s="17">
        <v>0</v>
      </c>
      <c r="P14" s="17">
        <v>0</v>
      </c>
      <c r="Q14" s="17" t="s">
        <v>185</v>
      </c>
      <c r="R14" s="17">
        <v>2.5</v>
      </c>
      <c r="S14" s="17">
        <v>560</v>
      </c>
      <c r="T14" s="17" t="s">
        <v>274</v>
      </c>
      <c r="U14" s="18" t="s">
        <v>78</v>
      </c>
      <c r="V14" s="18" t="s">
        <v>78</v>
      </c>
      <c r="W14" s="17">
        <v>0</v>
      </c>
      <c r="X14" s="17">
        <v>5</v>
      </c>
      <c r="Y14" s="20">
        <v>36</v>
      </c>
      <c r="Z14" s="29">
        <v>2.3699999999999997</v>
      </c>
      <c r="AA14" s="29">
        <f t="shared" si="0"/>
        <v>85.32</v>
      </c>
    </row>
    <row r="15" spans="1:27" x14ac:dyDescent="0.25">
      <c r="A15" s="17" t="s">
        <v>22</v>
      </c>
      <c r="B15" s="17" t="s">
        <v>54</v>
      </c>
      <c r="C15" s="17">
        <v>8803408731</v>
      </c>
      <c r="D15" s="17">
        <v>8907375248</v>
      </c>
      <c r="E15" s="17">
        <v>3521101573</v>
      </c>
      <c r="F15" s="17">
        <v>10122</v>
      </c>
      <c r="G15" s="17" t="s">
        <v>61</v>
      </c>
      <c r="H15" s="17" t="s">
        <v>25</v>
      </c>
      <c r="I15" s="17">
        <v>5</v>
      </c>
      <c r="J15" s="17">
        <v>0</v>
      </c>
      <c r="K15" s="17" t="s">
        <v>62</v>
      </c>
      <c r="L15" s="17"/>
      <c r="M15" s="17" t="s">
        <v>255</v>
      </c>
      <c r="N15" s="17">
        <v>0</v>
      </c>
      <c r="O15" s="17">
        <v>0</v>
      </c>
      <c r="P15" s="17">
        <v>0</v>
      </c>
      <c r="Q15" s="17" t="s">
        <v>189</v>
      </c>
      <c r="R15" s="17">
        <v>2.5</v>
      </c>
      <c r="S15" s="19" t="s">
        <v>256</v>
      </c>
      <c r="T15" s="17" t="s">
        <v>396</v>
      </c>
      <c r="U15" s="18" t="s">
        <v>180</v>
      </c>
      <c r="V15" s="18" t="s">
        <v>180</v>
      </c>
      <c r="W15" s="17">
        <v>0</v>
      </c>
      <c r="X15" s="17">
        <v>5</v>
      </c>
      <c r="Y15" s="20">
        <v>36</v>
      </c>
      <c r="Z15" s="29">
        <v>2.67</v>
      </c>
      <c r="AA15" s="29">
        <f t="shared" si="0"/>
        <v>96.12</v>
      </c>
    </row>
    <row r="16" spans="1:27" x14ac:dyDescent="0.25">
      <c r="A16" s="17" t="s">
        <v>22</v>
      </c>
      <c r="B16" s="17" t="s">
        <v>54</v>
      </c>
      <c r="C16" s="17">
        <v>8803408732</v>
      </c>
      <c r="D16" s="17">
        <v>8907375249</v>
      </c>
      <c r="E16" s="17">
        <v>3521101570</v>
      </c>
      <c r="F16" s="17">
        <v>13718</v>
      </c>
      <c r="G16" s="17" t="s">
        <v>63</v>
      </c>
      <c r="H16" s="17" t="s">
        <v>25</v>
      </c>
      <c r="I16" s="17">
        <v>10</v>
      </c>
      <c r="J16" s="17">
        <v>0</v>
      </c>
      <c r="K16" s="17" t="s">
        <v>64</v>
      </c>
      <c r="L16" s="17"/>
      <c r="M16" s="17" t="s">
        <v>255</v>
      </c>
      <c r="N16" s="17">
        <v>0</v>
      </c>
      <c r="O16" s="17">
        <v>0</v>
      </c>
      <c r="P16" s="17">
        <v>0</v>
      </c>
      <c r="Q16" s="17" t="s">
        <v>186</v>
      </c>
      <c r="R16" s="17">
        <v>2.5</v>
      </c>
      <c r="S16" s="17">
        <v>562</v>
      </c>
      <c r="T16" s="17" t="s">
        <v>276</v>
      </c>
      <c r="U16" s="18" t="s">
        <v>73</v>
      </c>
      <c r="V16" s="18" t="s">
        <v>73</v>
      </c>
      <c r="W16" s="17">
        <v>0</v>
      </c>
      <c r="X16" s="17">
        <v>10</v>
      </c>
      <c r="Y16" s="20">
        <v>72</v>
      </c>
      <c r="Z16" s="29">
        <v>2.25</v>
      </c>
      <c r="AA16" s="29">
        <f t="shared" si="0"/>
        <v>162</v>
      </c>
    </row>
    <row r="17" spans="1:27" x14ac:dyDescent="0.25">
      <c r="A17" s="17" t="s">
        <v>22</v>
      </c>
      <c r="B17" s="17" t="s">
        <v>54</v>
      </c>
      <c r="C17" s="17">
        <v>8803408734</v>
      </c>
      <c r="D17" s="17">
        <v>8907375251</v>
      </c>
      <c r="E17" s="17">
        <v>3521101559</v>
      </c>
      <c r="F17" s="17">
        <v>74</v>
      </c>
      <c r="G17" s="17" t="s">
        <v>65</v>
      </c>
      <c r="H17" s="17" t="s">
        <v>28</v>
      </c>
      <c r="I17" s="17">
        <v>2</v>
      </c>
      <c r="J17" s="17">
        <v>0</v>
      </c>
      <c r="K17" s="17" t="s">
        <v>66</v>
      </c>
      <c r="L17" s="17"/>
      <c r="M17" s="17" t="s">
        <v>255</v>
      </c>
      <c r="N17" s="17">
        <v>0</v>
      </c>
      <c r="O17" s="17">
        <v>0</v>
      </c>
      <c r="P17" s="17">
        <v>0</v>
      </c>
      <c r="Q17" s="17" t="s">
        <v>187</v>
      </c>
      <c r="R17" s="17">
        <v>2.5</v>
      </c>
      <c r="S17" s="17">
        <v>561</v>
      </c>
      <c r="T17" s="17" t="s">
        <v>275</v>
      </c>
      <c r="U17" s="18" t="s">
        <v>78</v>
      </c>
      <c r="V17" s="18" t="s">
        <v>78</v>
      </c>
      <c r="W17" s="17">
        <v>0</v>
      </c>
      <c r="X17" s="17">
        <v>2</v>
      </c>
      <c r="Y17" s="20">
        <v>14.4</v>
      </c>
      <c r="Z17" s="29">
        <v>2.81</v>
      </c>
      <c r="AA17" s="29">
        <f t="shared" si="0"/>
        <v>40.463999999999999</v>
      </c>
    </row>
    <row r="18" spans="1:27" x14ac:dyDescent="0.25">
      <c r="A18" s="17" t="s">
        <v>22</v>
      </c>
      <c r="B18" s="17" t="s">
        <v>54</v>
      </c>
      <c r="C18" s="17">
        <v>8803408736</v>
      </c>
      <c r="D18" s="17">
        <v>8907375253</v>
      </c>
      <c r="E18" s="17">
        <v>3521101557</v>
      </c>
      <c r="F18" s="17">
        <v>7205</v>
      </c>
      <c r="G18" s="17" t="s">
        <v>40</v>
      </c>
      <c r="H18" s="17" t="s">
        <v>28</v>
      </c>
      <c r="I18" s="17">
        <v>5</v>
      </c>
      <c r="J18" s="17">
        <v>0</v>
      </c>
      <c r="K18" s="17" t="s">
        <v>41</v>
      </c>
      <c r="L18" s="17"/>
      <c r="M18" s="17" t="s">
        <v>255</v>
      </c>
      <c r="N18" s="17">
        <v>0</v>
      </c>
      <c r="O18" s="17">
        <v>0</v>
      </c>
      <c r="P18" s="17">
        <v>0</v>
      </c>
      <c r="Q18" s="17" t="s">
        <v>190</v>
      </c>
      <c r="R18" s="17">
        <v>2.5</v>
      </c>
      <c r="S18" s="17">
        <v>559</v>
      </c>
      <c r="T18" s="17" t="s">
        <v>273</v>
      </c>
      <c r="U18" s="18" t="s">
        <v>91</v>
      </c>
      <c r="V18" s="18" t="s">
        <v>91</v>
      </c>
      <c r="W18" s="17">
        <v>0</v>
      </c>
      <c r="X18" s="17">
        <v>5</v>
      </c>
      <c r="Y18" s="20">
        <v>36</v>
      </c>
      <c r="Z18" s="29">
        <v>2.6900000000000004</v>
      </c>
      <c r="AA18" s="29">
        <f t="shared" si="0"/>
        <v>96.840000000000018</v>
      </c>
    </row>
    <row r="19" spans="1:27" x14ac:dyDescent="0.25">
      <c r="A19" s="17" t="s">
        <v>22</v>
      </c>
      <c r="B19" s="17" t="s">
        <v>54</v>
      </c>
      <c r="C19" s="17">
        <v>8803409143</v>
      </c>
      <c r="D19" s="17">
        <v>8907377143</v>
      </c>
      <c r="E19" s="17">
        <v>3521101556</v>
      </c>
      <c r="F19" s="17">
        <v>7205</v>
      </c>
      <c r="G19" s="17" t="s">
        <v>40</v>
      </c>
      <c r="H19" s="17" t="s">
        <v>28</v>
      </c>
      <c r="I19" s="17">
        <v>50</v>
      </c>
      <c r="J19" s="17">
        <v>0</v>
      </c>
      <c r="K19" s="17" t="s">
        <v>41</v>
      </c>
      <c r="L19" s="17"/>
      <c r="M19" s="17" t="s">
        <v>255</v>
      </c>
      <c r="N19" s="17">
        <v>0</v>
      </c>
      <c r="O19" s="17">
        <v>0</v>
      </c>
      <c r="P19" s="17">
        <v>0</v>
      </c>
      <c r="Q19" s="17" t="s">
        <v>190</v>
      </c>
      <c r="R19" s="17">
        <v>2.5</v>
      </c>
      <c r="S19" s="17">
        <v>559</v>
      </c>
      <c r="T19" s="17" t="s">
        <v>273</v>
      </c>
      <c r="U19" s="18" t="s">
        <v>91</v>
      </c>
      <c r="V19" s="18" t="s">
        <v>91</v>
      </c>
      <c r="W19" s="17">
        <v>0</v>
      </c>
      <c r="X19" s="17">
        <v>86</v>
      </c>
      <c r="Y19" s="20">
        <v>1416.2100000000003</v>
      </c>
      <c r="Z19" s="29">
        <v>2.6900000000000004</v>
      </c>
      <c r="AA19" s="29">
        <f t="shared" si="0"/>
        <v>3809.6049000000012</v>
      </c>
    </row>
    <row r="20" spans="1:27" x14ac:dyDescent="0.25">
      <c r="A20" s="17" t="s">
        <v>22</v>
      </c>
      <c r="B20" s="17" t="s">
        <v>54</v>
      </c>
      <c r="C20" s="17">
        <v>8803409153</v>
      </c>
      <c r="D20" s="17">
        <v>8907377254</v>
      </c>
      <c r="E20" s="17">
        <v>3521101555</v>
      </c>
      <c r="F20" s="17">
        <v>7608</v>
      </c>
      <c r="G20" s="17" t="s">
        <v>67</v>
      </c>
      <c r="H20" s="17" t="s">
        <v>28</v>
      </c>
      <c r="I20" s="17">
        <v>85</v>
      </c>
      <c r="J20" s="17">
        <v>0</v>
      </c>
      <c r="K20" s="17" t="s">
        <v>68</v>
      </c>
      <c r="L20" s="17"/>
      <c r="M20" s="17" t="s">
        <v>255</v>
      </c>
      <c r="N20" s="17">
        <v>0</v>
      </c>
      <c r="O20" s="17">
        <v>0</v>
      </c>
      <c r="P20" s="17">
        <v>0</v>
      </c>
      <c r="Q20" s="17" t="s">
        <v>188</v>
      </c>
      <c r="R20" s="17">
        <v>2.5</v>
      </c>
      <c r="S20" s="17">
        <v>558</v>
      </c>
      <c r="T20" s="17" t="s">
        <v>272</v>
      </c>
      <c r="U20" s="18" t="s">
        <v>78</v>
      </c>
      <c r="V20" s="18" t="s">
        <v>78</v>
      </c>
      <c r="W20" s="17">
        <v>0</v>
      </c>
      <c r="X20" s="17">
        <v>98</v>
      </c>
      <c r="Y20" s="20">
        <v>1466.5349999999999</v>
      </c>
      <c r="Z20" s="29">
        <v>2.65</v>
      </c>
      <c r="AA20" s="29">
        <f t="shared" si="0"/>
        <v>3886.3177499999997</v>
      </c>
    </row>
    <row r="21" spans="1:27" x14ac:dyDescent="0.25">
      <c r="A21" s="17" t="s">
        <v>22</v>
      </c>
      <c r="B21" s="17" t="s">
        <v>54</v>
      </c>
      <c r="C21" s="17">
        <v>8803409557</v>
      </c>
      <c r="D21" s="17">
        <v>8907377502</v>
      </c>
      <c r="E21" s="17">
        <v>3521101558</v>
      </c>
      <c r="F21" s="17">
        <v>74</v>
      </c>
      <c r="G21" s="17" t="s">
        <v>65</v>
      </c>
      <c r="H21" s="17" t="s">
        <v>28</v>
      </c>
      <c r="I21" s="17">
        <v>14</v>
      </c>
      <c r="J21" s="17">
        <v>0</v>
      </c>
      <c r="K21" s="17" t="s">
        <v>66</v>
      </c>
      <c r="L21" s="17"/>
      <c r="M21" s="17" t="s">
        <v>255</v>
      </c>
      <c r="N21" s="17">
        <v>0</v>
      </c>
      <c r="O21" s="17">
        <v>0</v>
      </c>
      <c r="P21" s="17">
        <v>0</v>
      </c>
      <c r="Q21" s="17" t="s">
        <v>187</v>
      </c>
      <c r="R21" s="17">
        <v>2.5</v>
      </c>
      <c r="S21" s="17">
        <v>561</v>
      </c>
      <c r="T21" s="17" t="s">
        <v>275</v>
      </c>
      <c r="U21" s="18" t="s">
        <v>78</v>
      </c>
      <c r="V21" s="18" t="s">
        <v>78</v>
      </c>
      <c r="W21" s="17">
        <v>0</v>
      </c>
      <c r="X21" s="17">
        <v>15</v>
      </c>
      <c r="Y21" s="20">
        <v>244.61799999999999</v>
      </c>
      <c r="Z21" s="29">
        <v>2.81</v>
      </c>
      <c r="AA21" s="29">
        <f t="shared" si="0"/>
        <v>687.37657999999999</v>
      </c>
    </row>
    <row r="22" spans="1:27" x14ac:dyDescent="0.25">
      <c r="A22" s="17" t="s">
        <v>22</v>
      </c>
      <c r="B22" s="17" t="s">
        <v>54</v>
      </c>
      <c r="C22" s="17">
        <v>8803409558</v>
      </c>
      <c r="D22" s="17">
        <v>8907377503</v>
      </c>
      <c r="E22" s="17">
        <v>3521101561</v>
      </c>
      <c r="F22" s="17">
        <v>7205</v>
      </c>
      <c r="G22" s="17" t="s">
        <v>40</v>
      </c>
      <c r="H22" s="17" t="s">
        <v>28</v>
      </c>
      <c r="I22" s="17">
        <v>29</v>
      </c>
      <c r="J22" s="17">
        <v>0</v>
      </c>
      <c r="K22" s="17" t="s">
        <v>41</v>
      </c>
      <c r="L22" s="17"/>
      <c r="M22" s="17" t="s">
        <v>255</v>
      </c>
      <c r="N22" s="17">
        <v>0</v>
      </c>
      <c r="O22" s="17">
        <v>0</v>
      </c>
      <c r="P22" s="17">
        <v>0</v>
      </c>
      <c r="Q22" s="17" t="s">
        <v>190</v>
      </c>
      <c r="R22" s="17">
        <v>2.5</v>
      </c>
      <c r="S22" s="17">
        <v>559</v>
      </c>
      <c r="T22" s="17" t="s">
        <v>273</v>
      </c>
      <c r="U22" s="18" t="s">
        <v>91</v>
      </c>
      <c r="V22" s="18" t="s">
        <v>91</v>
      </c>
      <c r="W22" s="17">
        <v>0</v>
      </c>
      <c r="X22" s="17">
        <v>29</v>
      </c>
      <c r="Y22" s="20">
        <v>499.45500000000004</v>
      </c>
      <c r="Z22" s="29">
        <v>2.6900000000000004</v>
      </c>
      <c r="AA22" s="29">
        <f t="shared" si="0"/>
        <v>1343.5339500000002</v>
      </c>
    </row>
    <row r="23" spans="1:27" x14ac:dyDescent="0.25">
      <c r="A23" s="17" t="s">
        <v>22</v>
      </c>
      <c r="B23" s="17" t="s">
        <v>54</v>
      </c>
      <c r="C23" s="17">
        <v>8803409915</v>
      </c>
      <c r="D23" s="17">
        <v>8907378859</v>
      </c>
      <c r="E23" s="17">
        <v>3521101565</v>
      </c>
      <c r="F23" s="17">
        <v>2642</v>
      </c>
      <c r="G23" s="17" t="s">
        <v>71</v>
      </c>
      <c r="H23" s="17" t="s">
        <v>28</v>
      </c>
      <c r="I23" s="17">
        <v>23</v>
      </c>
      <c r="J23" s="17">
        <v>0</v>
      </c>
      <c r="K23" s="17" t="s">
        <v>72</v>
      </c>
      <c r="L23" s="17"/>
      <c r="M23" s="17" t="s">
        <v>255</v>
      </c>
      <c r="N23" s="17">
        <v>0</v>
      </c>
      <c r="O23" s="17">
        <v>0</v>
      </c>
      <c r="P23" s="17">
        <v>0</v>
      </c>
      <c r="Q23" s="17" t="s">
        <v>191</v>
      </c>
      <c r="R23" s="17">
        <v>2.5</v>
      </c>
      <c r="S23" s="17">
        <v>563</v>
      </c>
      <c r="T23" s="17" t="s">
        <v>277</v>
      </c>
      <c r="U23" s="18" t="s">
        <v>73</v>
      </c>
      <c r="V23" s="18" t="s">
        <v>73</v>
      </c>
      <c r="W23" s="17">
        <v>0</v>
      </c>
      <c r="X23" s="17">
        <v>23</v>
      </c>
      <c r="Y23" s="20">
        <v>338.42999999999995</v>
      </c>
      <c r="Z23" s="29">
        <v>3.1899999999999991</v>
      </c>
      <c r="AA23" s="29">
        <f t="shared" si="0"/>
        <v>1079.5916999999995</v>
      </c>
    </row>
    <row r="24" spans="1:27" x14ac:dyDescent="0.25">
      <c r="A24" s="17" t="s">
        <v>22</v>
      </c>
      <c r="B24" s="17" t="s">
        <v>54</v>
      </c>
      <c r="C24" s="17">
        <v>8803409922</v>
      </c>
      <c r="D24" s="17">
        <v>8907378869</v>
      </c>
      <c r="E24" s="17">
        <v>3521101567</v>
      </c>
      <c r="F24" s="17">
        <v>9356</v>
      </c>
      <c r="G24" s="17" t="s">
        <v>57</v>
      </c>
      <c r="H24" s="17" t="s">
        <v>28</v>
      </c>
      <c r="I24" s="17">
        <v>14</v>
      </c>
      <c r="J24" s="17">
        <v>0</v>
      </c>
      <c r="K24" s="17" t="s">
        <v>58</v>
      </c>
      <c r="L24" s="17"/>
      <c r="M24" s="17" t="s">
        <v>255</v>
      </c>
      <c r="N24" s="17">
        <v>0</v>
      </c>
      <c r="O24" s="17">
        <v>0</v>
      </c>
      <c r="P24" s="17">
        <v>0</v>
      </c>
      <c r="Q24" s="17" t="s">
        <v>182</v>
      </c>
      <c r="R24" s="17">
        <v>2.5</v>
      </c>
      <c r="S24" s="17">
        <v>566</v>
      </c>
      <c r="T24" s="17" t="s">
        <v>280</v>
      </c>
      <c r="U24" s="18" t="s">
        <v>78</v>
      </c>
      <c r="V24" s="18" t="s">
        <v>78</v>
      </c>
      <c r="W24" s="17">
        <v>0</v>
      </c>
      <c r="X24" s="17">
        <v>14</v>
      </c>
      <c r="Y24" s="20">
        <v>226.77799999999999</v>
      </c>
      <c r="Z24" s="29">
        <v>2.88</v>
      </c>
      <c r="AA24" s="29">
        <f t="shared" si="0"/>
        <v>653.12063999999998</v>
      </c>
    </row>
    <row r="25" spans="1:27" x14ac:dyDescent="0.25">
      <c r="A25" s="17" t="s">
        <v>22</v>
      </c>
      <c r="B25" s="17" t="s">
        <v>54</v>
      </c>
      <c r="C25" s="17">
        <v>8803409960</v>
      </c>
      <c r="D25" s="17">
        <v>8907379247</v>
      </c>
      <c r="E25" s="17">
        <v>3521101569</v>
      </c>
      <c r="F25" s="17">
        <v>74</v>
      </c>
      <c r="G25" s="17" t="s">
        <v>65</v>
      </c>
      <c r="H25" s="17" t="s">
        <v>28</v>
      </c>
      <c r="I25" s="17">
        <v>28</v>
      </c>
      <c r="J25" s="17">
        <v>0</v>
      </c>
      <c r="K25" s="17" t="s">
        <v>66</v>
      </c>
      <c r="L25" s="17"/>
      <c r="M25" s="17" t="s">
        <v>255</v>
      </c>
      <c r="N25" s="17">
        <v>0</v>
      </c>
      <c r="O25" s="17">
        <v>0</v>
      </c>
      <c r="P25" s="17">
        <v>0</v>
      </c>
      <c r="Q25" s="17" t="s">
        <v>187</v>
      </c>
      <c r="R25" s="17">
        <v>2.5</v>
      </c>
      <c r="S25" s="17">
        <v>561</v>
      </c>
      <c r="T25" s="17" t="s">
        <v>275</v>
      </c>
      <c r="U25" s="18" t="s">
        <v>78</v>
      </c>
      <c r="V25" s="18" t="s">
        <v>78</v>
      </c>
      <c r="W25" s="17">
        <v>0</v>
      </c>
      <c r="X25" s="17">
        <v>30</v>
      </c>
      <c r="Y25" s="20">
        <v>496.45799999999991</v>
      </c>
      <c r="Z25" s="29">
        <v>2.81</v>
      </c>
      <c r="AA25" s="29">
        <f t="shared" si="0"/>
        <v>1395.0469799999998</v>
      </c>
    </row>
    <row r="26" spans="1:27" x14ac:dyDescent="0.25">
      <c r="A26" s="17" t="s">
        <v>22</v>
      </c>
      <c r="B26" s="17" t="s">
        <v>54</v>
      </c>
      <c r="C26" s="17">
        <v>8803409981</v>
      </c>
      <c r="D26" s="17">
        <v>8907379301</v>
      </c>
      <c r="E26" s="17">
        <v>3521101572</v>
      </c>
      <c r="F26" s="17">
        <v>13169</v>
      </c>
      <c r="G26" s="17" t="s">
        <v>61</v>
      </c>
      <c r="H26" s="17" t="s">
        <v>28</v>
      </c>
      <c r="I26" s="17">
        <v>78</v>
      </c>
      <c r="J26" s="17">
        <v>0</v>
      </c>
      <c r="K26" s="17" t="s">
        <v>62</v>
      </c>
      <c r="L26" s="17"/>
      <c r="M26" s="17" t="s">
        <v>255</v>
      </c>
      <c r="N26" s="17">
        <v>0</v>
      </c>
      <c r="O26" s="17">
        <v>0</v>
      </c>
      <c r="P26" s="17">
        <v>0</v>
      </c>
      <c r="Q26" s="17" t="s">
        <v>192</v>
      </c>
      <c r="R26" s="17">
        <v>2.5</v>
      </c>
      <c r="S26" s="17">
        <v>564</v>
      </c>
      <c r="T26" s="17" t="s">
        <v>278</v>
      </c>
      <c r="U26" s="18" t="s">
        <v>180</v>
      </c>
      <c r="V26" s="18" t="s">
        <v>180</v>
      </c>
      <c r="W26" s="17">
        <v>0</v>
      </c>
      <c r="X26" s="17">
        <v>80</v>
      </c>
      <c r="Y26" s="20">
        <v>1327.634</v>
      </c>
      <c r="Z26" s="29">
        <v>2.6700000000000004</v>
      </c>
      <c r="AA26" s="29">
        <f t="shared" si="0"/>
        <v>3544.7827800000005</v>
      </c>
    </row>
    <row r="27" spans="1:27" x14ac:dyDescent="0.25">
      <c r="A27" s="17" t="s">
        <v>22</v>
      </c>
      <c r="B27" s="17" t="s">
        <v>54</v>
      </c>
      <c r="C27" s="17">
        <v>8803409981</v>
      </c>
      <c r="D27" s="17">
        <v>8907380847</v>
      </c>
      <c r="E27" s="17">
        <v>3521101581</v>
      </c>
      <c r="F27" s="17">
        <v>13169</v>
      </c>
      <c r="G27" s="17" t="s">
        <v>61</v>
      </c>
      <c r="H27" s="17" t="s">
        <v>28</v>
      </c>
      <c r="I27" s="17">
        <v>12</v>
      </c>
      <c r="J27" s="17">
        <v>0</v>
      </c>
      <c r="K27" s="17" t="s">
        <v>62</v>
      </c>
      <c r="L27" s="17"/>
      <c r="M27" s="17" t="s">
        <v>255</v>
      </c>
      <c r="N27" s="17">
        <v>0</v>
      </c>
      <c r="O27" s="17">
        <v>0</v>
      </c>
      <c r="P27" s="17">
        <v>0</v>
      </c>
      <c r="Q27" s="17" t="s">
        <v>130</v>
      </c>
      <c r="R27" s="17">
        <v>9</v>
      </c>
      <c r="S27" s="17">
        <v>569</v>
      </c>
      <c r="T27" s="17" t="s">
        <v>283</v>
      </c>
      <c r="U27" s="18" t="s">
        <v>91</v>
      </c>
      <c r="V27" s="18" t="s">
        <v>91</v>
      </c>
      <c r="W27" s="17">
        <v>0</v>
      </c>
      <c r="X27" s="17">
        <v>12</v>
      </c>
      <c r="Y27" s="20">
        <v>151.91999999999999</v>
      </c>
      <c r="Z27" s="29">
        <v>2.6700000000000004</v>
      </c>
      <c r="AA27" s="29">
        <f t="shared" si="0"/>
        <v>405.62640000000005</v>
      </c>
    </row>
    <row r="28" spans="1:27" x14ac:dyDescent="0.25">
      <c r="A28" s="17" t="s">
        <v>22</v>
      </c>
      <c r="B28" s="17" t="s">
        <v>54</v>
      </c>
      <c r="C28" s="17">
        <v>8803410179</v>
      </c>
      <c r="D28" s="17">
        <v>8907379978</v>
      </c>
      <c r="E28" s="17">
        <v>3521101580</v>
      </c>
      <c r="F28" s="17">
        <v>9933</v>
      </c>
      <c r="G28" s="17" t="s">
        <v>59</v>
      </c>
      <c r="H28" s="17" t="s">
        <v>25</v>
      </c>
      <c r="I28" s="17">
        <v>10</v>
      </c>
      <c r="J28" s="17">
        <v>0</v>
      </c>
      <c r="K28" s="17" t="s">
        <v>60</v>
      </c>
      <c r="L28" s="17"/>
      <c r="M28" s="17" t="s">
        <v>255</v>
      </c>
      <c r="N28" s="17">
        <v>0</v>
      </c>
      <c r="O28" s="17">
        <v>0</v>
      </c>
      <c r="P28" s="17">
        <v>0</v>
      </c>
      <c r="Q28" s="17" t="s">
        <v>185</v>
      </c>
      <c r="R28" s="17">
        <v>2.5</v>
      </c>
      <c r="S28" s="17">
        <v>567</v>
      </c>
      <c r="T28" s="17" t="s">
        <v>281</v>
      </c>
      <c r="U28" s="18" t="s">
        <v>78</v>
      </c>
      <c r="V28" s="18" t="s">
        <v>78</v>
      </c>
      <c r="W28" s="17">
        <v>0</v>
      </c>
      <c r="X28" s="17">
        <v>12</v>
      </c>
      <c r="Y28" s="20">
        <v>241.6</v>
      </c>
      <c r="Z28" s="29">
        <v>2.3699999999999997</v>
      </c>
      <c r="AA28" s="29">
        <f t="shared" si="0"/>
        <v>572.59199999999987</v>
      </c>
    </row>
    <row r="29" spans="1:27" x14ac:dyDescent="0.25">
      <c r="A29" s="17" t="s">
        <v>22</v>
      </c>
      <c r="B29" s="17" t="s">
        <v>54</v>
      </c>
      <c r="C29" s="17">
        <v>8803410197</v>
      </c>
      <c r="D29" s="17">
        <v>8907379998</v>
      </c>
      <c r="E29" s="17">
        <v>3521101579</v>
      </c>
      <c r="F29" s="17">
        <v>13718</v>
      </c>
      <c r="G29" s="17" t="s">
        <v>63</v>
      </c>
      <c r="H29" s="17" t="s">
        <v>25</v>
      </c>
      <c r="I29" s="17">
        <v>20</v>
      </c>
      <c r="J29" s="17">
        <v>0</v>
      </c>
      <c r="K29" s="17" t="s">
        <v>64</v>
      </c>
      <c r="L29" s="17"/>
      <c r="M29" s="17" t="s">
        <v>255</v>
      </c>
      <c r="N29" s="17">
        <v>0</v>
      </c>
      <c r="O29" s="17">
        <v>0</v>
      </c>
      <c r="P29" s="17">
        <v>0</v>
      </c>
      <c r="Q29" s="17" t="s">
        <v>186</v>
      </c>
      <c r="R29" s="17">
        <v>2.5</v>
      </c>
      <c r="S29" s="17">
        <v>568</v>
      </c>
      <c r="T29" s="17" t="s">
        <v>282</v>
      </c>
      <c r="U29" s="18" t="s">
        <v>73</v>
      </c>
      <c r="V29" s="18" t="s">
        <v>73</v>
      </c>
      <c r="W29" s="17">
        <v>0</v>
      </c>
      <c r="X29" s="17">
        <v>20</v>
      </c>
      <c r="Y29" s="20">
        <v>299.40100000000001</v>
      </c>
      <c r="Z29" s="29">
        <v>2.25</v>
      </c>
      <c r="AA29" s="29">
        <f t="shared" si="0"/>
        <v>673.65224999999998</v>
      </c>
    </row>
    <row r="30" spans="1:27" x14ac:dyDescent="0.25">
      <c r="A30" s="17" t="s">
        <v>22</v>
      </c>
      <c r="B30" s="17" t="s">
        <v>73</v>
      </c>
      <c r="C30" s="17">
        <v>8803406273</v>
      </c>
      <c r="D30" s="17">
        <v>8907376258</v>
      </c>
      <c r="E30" s="17">
        <v>3521101594</v>
      </c>
      <c r="F30" s="17">
        <v>9646</v>
      </c>
      <c r="G30" s="17" t="s">
        <v>52</v>
      </c>
      <c r="H30" s="17" t="s">
        <v>53</v>
      </c>
      <c r="I30" s="17">
        <v>5</v>
      </c>
      <c r="J30" s="17">
        <v>0</v>
      </c>
      <c r="K30" s="17" t="s">
        <v>46</v>
      </c>
      <c r="L30" s="17"/>
      <c r="M30" s="17" t="s">
        <v>255</v>
      </c>
      <c r="N30" s="17">
        <v>0</v>
      </c>
      <c r="O30" s="17">
        <v>0</v>
      </c>
      <c r="P30" s="17">
        <v>0</v>
      </c>
      <c r="Q30" s="17" t="s">
        <v>132</v>
      </c>
      <c r="R30" s="17">
        <v>9</v>
      </c>
      <c r="S30" s="17">
        <v>571</v>
      </c>
      <c r="T30" s="17" t="s">
        <v>285</v>
      </c>
      <c r="U30" s="18" t="s">
        <v>180</v>
      </c>
      <c r="V30" s="18" t="s">
        <v>180</v>
      </c>
      <c r="W30" s="17">
        <v>0</v>
      </c>
      <c r="X30" s="17">
        <v>5</v>
      </c>
      <c r="Y30" s="20">
        <v>95.8</v>
      </c>
      <c r="Z30" s="29">
        <v>1.4000000000000001</v>
      </c>
      <c r="AA30" s="29">
        <f t="shared" si="0"/>
        <v>134.12</v>
      </c>
    </row>
    <row r="31" spans="1:27" x14ac:dyDescent="0.25">
      <c r="A31" s="17" t="s">
        <v>22</v>
      </c>
      <c r="B31" s="17" t="s">
        <v>73</v>
      </c>
      <c r="C31" s="17">
        <v>8803406530</v>
      </c>
      <c r="D31" s="17">
        <v>8907378540</v>
      </c>
      <c r="E31" s="17">
        <v>3521101595</v>
      </c>
      <c r="F31" s="17">
        <v>9646</v>
      </c>
      <c r="G31" s="17" t="s">
        <v>52</v>
      </c>
      <c r="H31" s="17" t="s">
        <v>53</v>
      </c>
      <c r="I31" s="17">
        <v>5</v>
      </c>
      <c r="J31" s="17">
        <v>0</v>
      </c>
      <c r="K31" s="17" t="s">
        <v>46</v>
      </c>
      <c r="L31" s="17"/>
      <c r="M31" s="17" t="s">
        <v>255</v>
      </c>
      <c r="N31" s="17">
        <v>0</v>
      </c>
      <c r="O31" s="17">
        <v>0</v>
      </c>
      <c r="P31" s="17">
        <v>0</v>
      </c>
      <c r="Q31" s="17" t="s">
        <v>132</v>
      </c>
      <c r="R31" s="17">
        <v>9</v>
      </c>
      <c r="S31" s="17">
        <v>571</v>
      </c>
      <c r="T31" s="17" t="s">
        <v>285</v>
      </c>
      <c r="U31" s="18" t="s">
        <v>180</v>
      </c>
      <c r="V31" s="18" t="s">
        <v>180</v>
      </c>
      <c r="W31" s="17">
        <v>0</v>
      </c>
      <c r="X31" s="17">
        <v>5</v>
      </c>
      <c r="Y31" s="20">
        <v>84.6</v>
      </c>
      <c r="Z31" s="29">
        <v>1.4000000000000001</v>
      </c>
      <c r="AA31" s="29">
        <f t="shared" si="0"/>
        <v>118.44</v>
      </c>
    </row>
    <row r="32" spans="1:27" x14ac:dyDescent="0.25">
      <c r="A32" s="17" t="s">
        <v>22</v>
      </c>
      <c r="B32" s="17" t="s">
        <v>73</v>
      </c>
      <c r="C32" s="17">
        <v>8803407584</v>
      </c>
      <c r="D32" s="17">
        <v>8907371941</v>
      </c>
      <c r="E32" s="17">
        <v>3521101597</v>
      </c>
      <c r="F32" s="17">
        <v>9646</v>
      </c>
      <c r="G32" s="17" t="s">
        <v>52</v>
      </c>
      <c r="H32" s="17" t="s">
        <v>53</v>
      </c>
      <c r="I32" s="17">
        <v>1</v>
      </c>
      <c r="J32" s="17">
        <v>0</v>
      </c>
      <c r="K32" s="17" t="s">
        <v>46</v>
      </c>
      <c r="L32" s="17"/>
      <c r="M32" s="17" t="s">
        <v>255</v>
      </c>
      <c r="N32" s="17">
        <v>0</v>
      </c>
      <c r="O32" s="17">
        <v>0</v>
      </c>
      <c r="P32" s="17">
        <v>0</v>
      </c>
      <c r="Q32" s="17" t="s">
        <v>132</v>
      </c>
      <c r="R32" s="17">
        <v>9</v>
      </c>
      <c r="S32" s="17">
        <v>571</v>
      </c>
      <c r="T32" s="17" t="s">
        <v>285</v>
      </c>
      <c r="U32" s="18" t="s">
        <v>180</v>
      </c>
      <c r="V32" s="18" t="s">
        <v>180</v>
      </c>
      <c r="W32" s="17">
        <v>0</v>
      </c>
      <c r="X32" s="17">
        <v>1</v>
      </c>
      <c r="Y32" s="20">
        <v>8.4</v>
      </c>
      <c r="Z32" s="29">
        <v>1.4000000000000001</v>
      </c>
      <c r="AA32" s="29">
        <f t="shared" si="0"/>
        <v>11.760000000000002</v>
      </c>
    </row>
    <row r="33" spans="1:27" x14ac:dyDescent="0.25">
      <c r="A33" s="17" t="s">
        <v>22</v>
      </c>
      <c r="B33" s="17" t="s">
        <v>73</v>
      </c>
      <c r="C33" s="17">
        <v>8803407678</v>
      </c>
      <c r="D33" s="17">
        <v>8907372896</v>
      </c>
      <c r="E33" s="17">
        <v>3521101596</v>
      </c>
      <c r="F33" s="17">
        <v>9646</v>
      </c>
      <c r="G33" s="17" t="s">
        <v>52</v>
      </c>
      <c r="H33" s="17" t="s">
        <v>53</v>
      </c>
      <c r="I33" s="17">
        <v>237</v>
      </c>
      <c r="J33" s="17">
        <v>0</v>
      </c>
      <c r="K33" s="17" t="s">
        <v>46</v>
      </c>
      <c r="L33" s="17"/>
      <c r="M33" s="17" t="s">
        <v>255</v>
      </c>
      <c r="N33" s="17">
        <v>0</v>
      </c>
      <c r="O33" s="17">
        <v>0</v>
      </c>
      <c r="P33" s="17">
        <v>0</v>
      </c>
      <c r="Q33" s="17" t="s">
        <v>132</v>
      </c>
      <c r="R33" s="17">
        <v>9</v>
      </c>
      <c r="S33" s="17">
        <v>571</v>
      </c>
      <c r="T33" s="17" t="s">
        <v>285</v>
      </c>
      <c r="U33" s="18" t="s">
        <v>180</v>
      </c>
      <c r="V33" s="18" t="s">
        <v>180</v>
      </c>
      <c r="W33" s="17">
        <v>0</v>
      </c>
      <c r="X33" s="17">
        <v>245</v>
      </c>
      <c r="Y33" s="20">
        <v>3793.8950000000004</v>
      </c>
      <c r="Z33" s="29">
        <v>1.4000000000000001</v>
      </c>
      <c r="AA33" s="29">
        <f t="shared" si="0"/>
        <v>5311.4530000000013</v>
      </c>
    </row>
    <row r="34" spans="1:27" x14ac:dyDescent="0.25">
      <c r="A34" s="17" t="s">
        <v>22</v>
      </c>
      <c r="B34" s="17" t="s">
        <v>73</v>
      </c>
      <c r="C34" s="17">
        <v>8803408385</v>
      </c>
      <c r="D34" s="17">
        <v>8907374376</v>
      </c>
      <c r="E34" s="17">
        <v>3521101593</v>
      </c>
      <c r="F34" s="17">
        <v>9646</v>
      </c>
      <c r="G34" s="17" t="s">
        <v>52</v>
      </c>
      <c r="H34" s="17" t="s">
        <v>53</v>
      </c>
      <c r="I34" s="17">
        <v>3</v>
      </c>
      <c r="J34" s="17">
        <v>0</v>
      </c>
      <c r="K34" s="17" t="s">
        <v>46</v>
      </c>
      <c r="L34" s="17"/>
      <c r="M34" s="17" t="s">
        <v>255</v>
      </c>
      <c r="N34" s="17">
        <v>0</v>
      </c>
      <c r="O34" s="17">
        <v>0</v>
      </c>
      <c r="P34" s="17">
        <v>0</v>
      </c>
      <c r="Q34" s="17" t="s">
        <v>132</v>
      </c>
      <c r="R34" s="17">
        <v>9</v>
      </c>
      <c r="S34" s="17">
        <v>571</v>
      </c>
      <c r="T34" s="17" t="s">
        <v>285</v>
      </c>
      <c r="U34" s="18" t="s">
        <v>180</v>
      </c>
      <c r="V34" s="18" t="s">
        <v>180</v>
      </c>
      <c r="W34" s="17">
        <v>0</v>
      </c>
      <c r="X34" s="17">
        <v>4</v>
      </c>
      <c r="Y34" s="20">
        <v>37.799999999999997</v>
      </c>
      <c r="Z34" s="29">
        <v>1.4000000000000001</v>
      </c>
      <c r="AA34" s="29">
        <f t="shared" si="0"/>
        <v>52.92</v>
      </c>
    </row>
    <row r="35" spans="1:27" x14ac:dyDescent="0.25">
      <c r="A35" s="17" t="s">
        <v>22</v>
      </c>
      <c r="B35" s="17" t="s">
        <v>73</v>
      </c>
      <c r="C35" s="17">
        <v>8803408386</v>
      </c>
      <c r="D35" s="17">
        <v>8907374375</v>
      </c>
      <c r="E35" s="17">
        <v>3521101591</v>
      </c>
      <c r="F35" s="17">
        <v>9646</v>
      </c>
      <c r="G35" s="17" t="s">
        <v>52</v>
      </c>
      <c r="H35" s="17" t="s">
        <v>53</v>
      </c>
      <c r="I35" s="17">
        <v>24</v>
      </c>
      <c r="J35" s="17">
        <v>0</v>
      </c>
      <c r="K35" s="17" t="s">
        <v>46</v>
      </c>
      <c r="L35" s="17"/>
      <c r="M35" s="17" t="s">
        <v>255</v>
      </c>
      <c r="N35" s="17">
        <v>0</v>
      </c>
      <c r="O35" s="17">
        <v>0</v>
      </c>
      <c r="P35" s="17">
        <v>0</v>
      </c>
      <c r="Q35" s="17" t="s">
        <v>132</v>
      </c>
      <c r="R35" s="17">
        <v>9</v>
      </c>
      <c r="S35" s="17">
        <v>571</v>
      </c>
      <c r="T35" s="17" t="s">
        <v>285</v>
      </c>
      <c r="U35" s="18" t="s">
        <v>180</v>
      </c>
      <c r="V35" s="18" t="s">
        <v>180</v>
      </c>
      <c r="W35" s="17">
        <v>0</v>
      </c>
      <c r="X35" s="17">
        <v>27</v>
      </c>
      <c r="Y35" s="20">
        <v>367.02499999999998</v>
      </c>
      <c r="Z35" s="29">
        <v>1.4000000000000001</v>
      </c>
      <c r="AA35" s="29">
        <f t="shared" si="0"/>
        <v>513.83500000000004</v>
      </c>
    </row>
    <row r="36" spans="1:27" x14ac:dyDescent="0.25">
      <c r="A36" s="17" t="s">
        <v>22</v>
      </c>
      <c r="B36" s="17" t="s">
        <v>73</v>
      </c>
      <c r="C36" s="17">
        <v>8803408434</v>
      </c>
      <c r="D36" s="17">
        <v>8907374520</v>
      </c>
      <c r="E36" s="17">
        <v>3521101592</v>
      </c>
      <c r="F36" s="17">
        <v>9646</v>
      </c>
      <c r="G36" s="17" t="s">
        <v>52</v>
      </c>
      <c r="H36" s="17" t="s">
        <v>53</v>
      </c>
      <c r="I36" s="17">
        <v>0</v>
      </c>
      <c r="J36" s="17">
        <v>0</v>
      </c>
      <c r="K36" s="17" t="s">
        <v>46</v>
      </c>
      <c r="L36" s="17"/>
      <c r="M36" s="17" t="s">
        <v>255</v>
      </c>
      <c r="N36" s="17">
        <v>0</v>
      </c>
      <c r="O36" s="17">
        <v>0</v>
      </c>
      <c r="P36" s="17">
        <v>0</v>
      </c>
      <c r="Q36" s="17" t="s">
        <v>132</v>
      </c>
      <c r="R36" s="17">
        <v>9</v>
      </c>
      <c r="S36" s="17">
        <v>571</v>
      </c>
      <c r="T36" s="17" t="s">
        <v>285</v>
      </c>
      <c r="U36" s="18" t="s">
        <v>180</v>
      </c>
      <c r="V36" s="18" t="s">
        <v>180</v>
      </c>
      <c r="W36" s="17">
        <v>0</v>
      </c>
      <c r="X36" s="17">
        <v>11</v>
      </c>
      <c r="Y36" s="20">
        <v>204.26599999999999</v>
      </c>
      <c r="Z36" s="29">
        <v>1.4000000000000001</v>
      </c>
      <c r="AA36" s="29">
        <f t="shared" si="0"/>
        <v>285.97239999999999</v>
      </c>
    </row>
    <row r="37" spans="1:27" x14ac:dyDescent="0.25">
      <c r="A37" s="17" t="s">
        <v>22</v>
      </c>
      <c r="B37" s="17" t="s">
        <v>73</v>
      </c>
      <c r="C37" s="17">
        <v>8803410113</v>
      </c>
      <c r="D37" s="17">
        <v>8907379593</v>
      </c>
      <c r="E37" s="17">
        <v>3521101600</v>
      </c>
      <c r="F37" s="17">
        <v>9646</v>
      </c>
      <c r="G37" s="17" t="s">
        <v>52</v>
      </c>
      <c r="H37" s="17" t="s">
        <v>53</v>
      </c>
      <c r="I37" s="17">
        <v>9</v>
      </c>
      <c r="J37" s="17">
        <v>0</v>
      </c>
      <c r="K37" s="17" t="s">
        <v>46</v>
      </c>
      <c r="L37" s="17"/>
      <c r="M37" s="17" t="s">
        <v>255</v>
      </c>
      <c r="N37" s="17">
        <v>0</v>
      </c>
      <c r="O37" s="17">
        <v>0</v>
      </c>
      <c r="P37" s="17">
        <v>0</v>
      </c>
      <c r="Q37" s="17" t="s">
        <v>132</v>
      </c>
      <c r="R37" s="17">
        <v>9</v>
      </c>
      <c r="S37" s="17">
        <v>571</v>
      </c>
      <c r="T37" s="17" t="s">
        <v>285</v>
      </c>
      <c r="U37" s="18" t="s">
        <v>180</v>
      </c>
      <c r="V37" s="18" t="s">
        <v>180</v>
      </c>
      <c r="W37" s="17">
        <v>0</v>
      </c>
      <c r="X37" s="17">
        <v>11</v>
      </c>
      <c r="Y37" s="20">
        <v>216.726</v>
      </c>
      <c r="Z37" s="29">
        <v>1.4000000000000001</v>
      </c>
      <c r="AA37" s="29">
        <f t="shared" si="0"/>
        <v>303.41640000000001</v>
      </c>
    </row>
    <row r="38" spans="1:27" x14ac:dyDescent="0.25">
      <c r="A38" s="17" t="s">
        <v>22</v>
      </c>
      <c r="B38" s="17" t="s">
        <v>73</v>
      </c>
      <c r="C38" s="17">
        <v>8803410355</v>
      </c>
      <c r="D38" s="17">
        <v>8907381615</v>
      </c>
      <c r="E38" s="17">
        <v>3521101588</v>
      </c>
      <c r="F38" s="17">
        <v>9646</v>
      </c>
      <c r="G38" s="17" t="s">
        <v>52</v>
      </c>
      <c r="H38" s="17" t="s">
        <v>53</v>
      </c>
      <c r="I38" s="17">
        <v>7</v>
      </c>
      <c r="J38" s="17">
        <v>0</v>
      </c>
      <c r="K38" s="17" t="s">
        <v>46</v>
      </c>
      <c r="L38" s="17"/>
      <c r="M38" s="17" t="s">
        <v>255</v>
      </c>
      <c r="N38" s="17">
        <v>0</v>
      </c>
      <c r="O38" s="17">
        <v>0</v>
      </c>
      <c r="P38" s="17">
        <v>0</v>
      </c>
      <c r="Q38" s="17" t="s">
        <v>132</v>
      </c>
      <c r="R38" s="17">
        <v>9</v>
      </c>
      <c r="S38" s="17">
        <v>571</v>
      </c>
      <c r="T38" s="17" t="s">
        <v>285</v>
      </c>
      <c r="U38" s="18" t="s">
        <v>180</v>
      </c>
      <c r="V38" s="18" t="s">
        <v>180</v>
      </c>
      <c r="W38" s="17">
        <v>0</v>
      </c>
      <c r="X38" s="17">
        <v>3</v>
      </c>
      <c r="Y38" s="20">
        <v>96.343999999999994</v>
      </c>
      <c r="Z38" s="29">
        <v>1.4000000000000001</v>
      </c>
      <c r="AA38" s="29">
        <f t="shared" si="0"/>
        <v>134.88159999999999</v>
      </c>
    </row>
    <row r="39" spans="1:27" x14ac:dyDescent="0.25">
      <c r="A39" s="17" t="s">
        <v>22</v>
      </c>
      <c r="B39" s="17" t="s">
        <v>73</v>
      </c>
      <c r="C39" s="17">
        <v>8803410514</v>
      </c>
      <c r="D39" s="17">
        <v>8907385728</v>
      </c>
      <c r="E39" s="17">
        <v>3521101590</v>
      </c>
      <c r="F39" s="17">
        <v>9646</v>
      </c>
      <c r="G39" s="17" t="s">
        <v>52</v>
      </c>
      <c r="H39" s="17" t="s">
        <v>53</v>
      </c>
      <c r="I39" s="17">
        <v>7</v>
      </c>
      <c r="J39" s="17">
        <v>0</v>
      </c>
      <c r="K39" s="17" t="s">
        <v>46</v>
      </c>
      <c r="L39" s="17"/>
      <c r="M39" s="17" t="s">
        <v>255</v>
      </c>
      <c r="N39" s="17">
        <v>0</v>
      </c>
      <c r="O39" s="17">
        <v>0</v>
      </c>
      <c r="P39" s="17">
        <v>0</v>
      </c>
      <c r="Q39" s="17" t="s">
        <v>132</v>
      </c>
      <c r="R39" s="17">
        <v>9</v>
      </c>
      <c r="S39" s="17">
        <v>571</v>
      </c>
      <c r="T39" s="17" t="s">
        <v>285</v>
      </c>
      <c r="U39" s="18" t="s">
        <v>180</v>
      </c>
      <c r="V39" s="18" t="s">
        <v>180</v>
      </c>
      <c r="W39" s="17">
        <v>0</v>
      </c>
      <c r="X39" s="17">
        <v>7</v>
      </c>
      <c r="Y39" s="20">
        <v>76.218999999999994</v>
      </c>
      <c r="Z39" s="29">
        <v>1.4000000000000001</v>
      </c>
      <c r="AA39" s="29">
        <f t="shared" si="0"/>
        <v>106.70660000000001</v>
      </c>
    </row>
    <row r="40" spans="1:27" x14ac:dyDescent="0.25">
      <c r="A40" s="17" t="s">
        <v>22</v>
      </c>
      <c r="B40" s="17" t="s">
        <v>73</v>
      </c>
      <c r="C40" s="17">
        <v>8803410519</v>
      </c>
      <c r="D40" s="17">
        <v>8907386453</v>
      </c>
      <c r="E40" s="17">
        <v>3521101598</v>
      </c>
      <c r="F40" s="17">
        <v>9646</v>
      </c>
      <c r="G40" s="17" t="s">
        <v>52</v>
      </c>
      <c r="H40" s="17" t="s">
        <v>53</v>
      </c>
      <c r="I40" s="17">
        <v>24</v>
      </c>
      <c r="J40" s="17">
        <v>0</v>
      </c>
      <c r="K40" s="17" t="s">
        <v>46</v>
      </c>
      <c r="L40" s="17"/>
      <c r="M40" s="17" t="s">
        <v>255</v>
      </c>
      <c r="N40" s="17">
        <v>0</v>
      </c>
      <c r="O40" s="17">
        <v>0</v>
      </c>
      <c r="P40" s="17">
        <v>0</v>
      </c>
      <c r="Q40" s="17" t="s">
        <v>132</v>
      </c>
      <c r="R40" s="17">
        <v>9</v>
      </c>
      <c r="S40" s="17">
        <v>571</v>
      </c>
      <c r="T40" s="17" t="s">
        <v>285</v>
      </c>
      <c r="U40" s="18" t="s">
        <v>180</v>
      </c>
      <c r="V40" s="18" t="s">
        <v>180</v>
      </c>
      <c r="W40" s="17">
        <v>0</v>
      </c>
      <c r="X40" s="17">
        <v>24</v>
      </c>
      <c r="Y40" s="20">
        <v>309.93700000000001</v>
      </c>
      <c r="Z40" s="29">
        <v>1.4000000000000001</v>
      </c>
      <c r="AA40" s="29">
        <f t="shared" si="0"/>
        <v>433.91180000000008</v>
      </c>
    </row>
    <row r="41" spans="1:27" x14ac:dyDescent="0.25">
      <c r="A41" s="17" t="s">
        <v>22</v>
      </c>
      <c r="B41" s="17" t="s">
        <v>73</v>
      </c>
      <c r="C41" s="17">
        <v>8803410531</v>
      </c>
      <c r="D41" s="17">
        <v>8907387213</v>
      </c>
      <c r="E41" s="17">
        <v>3521101599</v>
      </c>
      <c r="F41" s="17">
        <v>9646</v>
      </c>
      <c r="G41" s="17" t="s">
        <v>52</v>
      </c>
      <c r="H41" s="17" t="s">
        <v>53</v>
      </c>
      <c r="I41" s="17">
        <v>20</v>
      </c>
      <c r="J41" s="17">
        <v>0</v>
      </c>
      <c r="K41" s="17" t="s">
        <v>46</v>
      </c>
      <c r="L41" s="17"/>
      <c r="M41" s="17" t="s">
        <v>255</v>
      </c>
      <c r="N41" s="17">
        <v>0</v>
      </c>
      <c r="O41" s="17">
        <v>0</v>
      </c>
      <c r="P41" s="17">
        <v>0</v>
      </c>
      <c r="Q41" s="17" t="s">
        <v>132</v>
      </c>
      <c r="R41" s="17">
        <v>9</v>
      </c>
      <c r="S41" s="17">
        <v>571</v>
      </c>
      <c r="T41" s="17" t="s">
        <v>285</v>
      </c>
      <c r="U41" s="18" t="s">
        <v>180</v>
      </c>
      <c r="V41" s="18" t="s">
        <v>180</v>
      </c>
      <c r="W41" s="17">
        <v>0</v>
      </c>
      <c r="X41" s="17">
        <v>24</v>
      </c>
      <c r="Y41" s="20">
        <v>472.65200000000004</v>
      </c>
      <c r="Z41" s="29">
        <v>1.4000000000000001</v>
      </c>
      <c r="AA41" s="29">
        <f t="shared" si="0"/>
        <v>661.71280000000013</v>
      </c>
    </row>
    <row r="42" spans="1:27" x14ac:dyDescent="0.25">
      <c r="A42" s="17" t="s">
        <v>22</v>
      </c>
      <c r="B42" s="17" t="s">
        <v>73</v>
      </c>
      <c r="C42" s="17">
        <v>8803410557</v>
      </c>
      <c r="D42" s="17">
        <v>8907387464</v>
      </c>
      <c r="E42" s="17">
        <v>3521101589</v>
      </c>
      <c r="F42" s="17">
        <v>9646</v>
      </c>
      <c r="G42" s="17" t="s">
        <v>52</v>
      </c>
      <c r="H42" s="17" t="s">
        <v>53</v>
      </c>
      <c r="I42" s="17">
        <v>3</v>
      </c>
      <c r="J42" s="17">
        <v>0</v>
      </c>
      <c r="K42" s="17" t="s">
        <v>46</v>
      </c>
      <c r="L42" s="17"/>
      <c r="M42" s="17" t="s">
        <v>255</v>
      </c>
      <c r="N42" s="17">
        <v>0</v>
      </c>
      <c r="O42" s="17">
        <v>0</v>
      </c>
      <c r="P42" s="17">
        <v>0</v>
      </c>
      <c r="Q42" s="17" t="s">
        <v>132</v>
      </c>
      <c r="R42" s="17">
        <v>9</v>
      </c>
      <c r="S42" s="17">
        <v>571</v>
      </c>
      <c r="T42" s="17" t="s">
        <v>285</v>
      </c>
      <c r="U42" s="18" t="s">
        <v>180</v>
      </c>
      <c r="V42" s="18" t="s">
        <v>180</v>
      </c>
      <c r="W42" s="17">
        <v>0</v>
      </c>
      <c r="X42" s="17">
        <v>7</v>
      </c>
      <c r="Y42" s="20">
        <v>28.09</v>
      </c>
      <c r="Z42" s="29">
        <v>1.4000000000000001</v>
      </c>
      <c r="AA42" s="29">
        <f t="shared" si="0"/>
        <v>39.326000000000001</v>
      </c>
    </row>
    <row r="43" spans="1:27" x14ac:dyDescent="0.25">
      <c r="A43" s="17" t="s">
        <v>22</v>
      </c>
      <c r="B43" s="17" t="s">
        <v>73</v>
      </c>
      <c r="C43" s="17">
        <v>8803410658</v>
      </c>
      <c r="D43" s="17">
        <v>8907387906</v>
      </c>
      <c r="E43" s="17">
        <v>3521101584</v>
      </c>
      <c r="F43" s="17">
        <v>2667</v>
      </c>
      <c r="G43" s="17" t="s">
        <v>74</v>
      </c>
      <c r="H43" s="17" t="s">
        <v>25</v>
      </c>
      <c r="I43" s="17">
        <v>121</v>
      </c>
      <c r="J43" s="17">
        <v>0</v>
      </c>
      <c r="K43" s="17" t="s">
        <v>75</v>
      </c>
      <c r="L43" s="17"/>
      <c r="M43" s="17" t="s">
        <v>255</v>
      </c>
      <c r="N43" s="17">
        <v>0</v>
      </c>
      <c r="O43" s="17">
        <v>0</v>
      </c>
      <c r="P43" s="17">
        <v>0</v>
      </c>
      <c r="Q43" s="17" t="s">
        <v>130</v>
      </c>
      <c r="R43" s="17">
        <v>9</v>
      </c>
      <c r="S43" s="17">
        <v>570</v>
      </c>
      <c r="T43" s="17" t="s">
        <v>284</v>
      </c>
      <c r="U43" s="18" t="s">
        <v>78</v>
      </c>
      <c r="V43" s="18" t="s">
        <v>78</v>
      </c>
      <c r="W43" s="17">
        <v>0</v>
      </c>
      <c r="X43" s="17">
        <v>192</v>
      </c>
      <c r="Y43" s="20">
        <v>2032.1160000000002</v>
      </c>
      <c r="Z43" s="29">
        <v>2.4300000000000002</v>
      </c>
      <c r="AA43" s="29">
        <f t="shared" si="0"/>
        <v>4938.0418800000007</v>
      </c>
    </row>
    <row r="44" spans="1:27" x14ac:dyDescent="0.25">
      <c r="A44" s="17" t="s">
        <v>22</v>
      </c>
      <c r="B44" s="17" t="s">
        <v>73</v>
      </c>
      <c r="C44" s="17">
        <v>8803410658</v>
      </c>
      <c r="D44" s="17">
        <v>8907387906</v>
      </c>
      <c r="E44" s="17">
        <v>3521101585</v>
      </c>
      <c r="F44" s="17">
        <v>2667</v>
      </c>
      <c r="G44" s="17" t="s">
        <v>74</v>
      </c>
      <c r="H44" s="17" t="s">
        <v>25</v>
      </c>
      <c r="I44" s="17">
        <v>5</v>
      </c>
      <c r="J44" s="17">
        <v>0</v>
      </c>
      <c r="K44" s="17" t="s">
        <v>75</v>
      </c>
      <c r="L44" s="17"/>
      <c r="M44" s="17" t="s">
        <v>255</v>
      </c>
      <c r="N44" s="17">
        <v>0</v>
      </c>
      <c r="O44" s="17">
        <v>0</v>
      </c>
      <c r="P44" s="17">
        <v>0</v>
      </c>
      <c r="Q44" s="17" t="s">
        <v>130</v>
      </c>
      <c r="R44" s="17">
        <v>9</v>
      </c>
      <c r="S44" s="17">
        <v>570</v>
      </c>
      <c r="T44" s="17" t="s">
        <v>284</v>
      </c>
      <c r="U44" s="18" t="s">
        <v>78</v>
      </c>
      <c r="V44" s="18" t="s">
        <v>78</v>
      </c>
      <c r="W44" s="17">
        <v>0</v>
      </c>
      <c r="X44" s="17">
        <v>5</v>
      </c>
      <c r="Y44" s="20">
        <v>25.707000000000001</v>
      </c>
      <c r="Z44" s="29">
        <v>2.4300000000000002</v>
      </c>
      <c r="AA44" s="29">
        <f t="shared" si="0"/>
        <v>62.468010000000007</v>
      </c>
    </row>
    <row r="45" spans="1:27" x14ac:dyDescent="0.25">
      <c r="A45" s="17" t="s">
        <v>22</v>
      </c>
      <c r="B45" s="17" t="s">
        <v>73</v>
      </c>
      <c r="C45" s="17">
        <v>8803411145</v>
      </c>
      <c r="D45" s="17">
        <v>8907390079</v>
      </c>
      <c r="E45" s="17">
        <v>3521101601</v>
      </c>
      <c r="F45" s="17">
        <v>3891</v>
      </c>
      <c r="G45" s="17" t="s">
        <v>76</v>
      </c>
      <c r="H45" s="17" t="s">
        <v>28</v>
      </c>
      <c r="I45" s="17">
        <v>45</v>
      </c>
      <c r="J45" s="17">
        <v>0</v>
      </c>
      <c r="K45" s="17" t="s">
        <v>77</v>
      </c>
      <c r="L45" s="17"/>
      <c r="M45" s="17" t="s">
        <v>255</v>
      </c>
      <c r="N45" s="17">
        <v>0</v>
      </c>
      <c r="O45" s="17">
        <v>0</v>
      </c>
      <c r="P45" s="17">
        <v>0</v>
      </c>
      <c r="Q45" s="17" t="s">
        <v>118</v>
      </c>
      <c r="R45" s="17">
        <v>2.5</v>
      </c>
      <c r="S45" s="17">
        <v>572</v>
      </c>
      <c r="T45" s="17" t="s">
        <v>286</v>
      </c>
      <c r="U45" s="18" t="s">
        <v>78</v>
      </c>
      <c r="V45" s="18" t="s">
        <v>78</v>
      </c>
      <c r="W45" s="17">
        <v>0</v>
      </c>
      <c r="X45" s="17">
        <v>48</v>
      </c>
      <c r="Y45" s="20">
        <v>760.08499999999992</v>
      </c>
      <c r="Z45" s="29">
        <v>2.63</v>
      </c>
      <c r="AA45" s="29">
        <f t="shared" si="0"/>
        <v>1999.0235499999997</v>
      </c>
    </row>
    <row r="46" spans="1:27" x14ac:dyDescent="0.25">
      <c r="A46" s="17" t="s">
        <v>22</v>
      </c>
      <c r="B46" s="17" t="s">
        <v>78</v>
      </c>
      <c r="C46" s="17">
        <v>8803411622</v>
      </c>
      <c r="D46" s="17">
        <v>8907392814</v>
      </c>
      <c r="E46" s="17">
        <v>3521101603</v>
      </c>
      <c r="F46" s="17">
        <v>2642</v>
      </c>
      <c r="G46" s="17" t="s">
        <v>71</v>
      </c>
      <c r="H46" s="17" t="s">
        <v>28</v>
      </c>
      <c r="I46" s="17">
        <v>42</v>
      </c>
      <c r="J46" s="17">
        <v>0</v>
      </c>
      <c r="K46" s="17" t="s">
        <v>72</v>
      </c>
      <c r="L46" s="17"/>
      <c r="M46" s="17" t="s">
        <v>255</v>
      </c>
      <c r="N46" s="17">
        <v>0</v>
      </c>
      <c r="O46" s="17">
        <v>0</v>
      </c>
      <c r="P46" s="17">
        <v>0</v>
      </c>
      <c r="Q46" s="17" t="s">
        <v>181</v>
      </c>
      <c r="R46" s="17">
        <v>2.5</v>
      </c>
      <c r="S46" s="17">
        <v>574</v>
      </c>
      <c r="T46" s="17" t="s">
        <v>288</v>
      </c>
      <c r="U46" s="18" t="s">
        <v>94</v>
      </c>
      <c r="V46" s="18" t="s">
        <v>94</v>
      </c>
      <c r="W46" s="17">
        <v>0</v>
      </c>
      <c r="X46" s="17">
        <v>45</v>
      </c>
      <c r="Y46" s="20">
        <v>506.19199999999995</v>
      </c>
      <c r="Z46" s="29">
        <v>3.1899999999999991</v>
      </c>
      <c r="AA46" s="29">
        <f t="shared" si="0"/>
        <v>1614.7524799999994</v>
      </c>
    </row>
    <row r="47" spans="1:27" x14ac:dyDescent="0.25">
      <c r="A47" s="17" t="s">
        <v>22</v>
      </c>
      <c r="B47" s="17" t="s">
        <v>78</v>
      </c>
      <c r="C47" s="17">
        <v>8803411622</v>
      </c>
      <c r="D47" s="17">
        <v>8907392814</v>
      </c>
      <c r="E47" s="17">
        <v>3521101604</v>
      </c>
      <c r="F47" s="17">
        <v>2642</v>
      </c>
      <c r="G47" s="17" t="s">
        <v>71</v>
      </c>
      <c r="H47" s="17" t="s">
        <v>28</v>
      </c>
      <c r="I47" s="17">
        <v>1</v>
      </c>
      <c r="J47" s="17">
        <v>0</v>
      </c>
      <c r="K47" s="17" t="s">
        <v>72</v>
      </c>
      <c r="L47" s="17"/>
      <c r="M47" s="17" t="s">
        <v>255</v>
      </c>
      <c r="N47" s="17">
        <v>0</v>
      </c>
      <c r="O47" s="17">
        <v>0</v>
      </c>
      <c r="P47" s="17">
        <v>0</v>
      </c>
      <c r="Q47" s="17" t="s">
        <v>181</v>
      </c>
      <c r="R47" s="17">
        <v>2.5</v>
      </c>
      <c r="S47" s="17">
        <v>574</v>
      </c>
      <c r="T47" s="17" t="s">
        <v>288</v>
      </c>
      <c r="U47" s="18" t="s">
        <v>94</v>
      </c>
      <c r="V47" s="18" t="s">
        <v>94</v>
      </c>
      <c r="W47" s="17">
        <v>0</v>
      </c>
      <c r="X47" s="17">
        <v>1</v>
      </c>
      <c r="Y47" s="20">
        <v>5.52</v>
      </c>
      <c r="Z47" s="29">
        <v>3.1899999999999991</v>
      </c>
      <c r="AA47" s="29">
        <f t="shared" si="0"/>
        <v>17.608799999999995</v>
      </c>
    </row>
    <row r="48" spans="1:27" x14ac:dyDescent="0.25">
      <c r="A48" s="17" t="s">
        <v>22</v>
      </c>
      <c r="B48" s="17" t="s">
        <v>78</v>
      </c>
      <c r="C48" s="17">
        <v>8803411630</v>
      </c>
      <c r="D48" s="17">
        <v>8907392828</v>
      </c>
      <c r="E48" s="17">
        <v>3521101605</v>
      </c>
      <c r="F48" s="17">
        <v>7205</v>
      </c>
      <c r="G48" s="17" t="s">
        <v>40</v>
      </c>
      <c r="H48" s="17" t="s">
        <v>28</v>
      </c>
      <c r="I48" s="17">
        <v>127</v>
      </c>
      <c r="J48" s="17">
        <v>0</v>
      </c>
      <c r="K48" s="17" t="s">
        <v>41</v>
      </c>
      <c r="L48" s="17"/>
      <c r="M48" s="17" t="s">
        <v>255</v>
      </c>
      <c r="N48" s="17">
        <v>0</v>
      </c>
      <c r="O48" s="17">
        <v>0</v>
      </c>
      <c r="P48" s="17">
        <v>0</v>
      </c>
      <c r="Q48" s="17" t="s">
        <v>195</v>
      </c>
      <c r="R48" s="17">
        <v>2.5</v>
      </c>
      <c r="S48" s="17">
        <v>576</v>
      </c>
      <c r="T48" s="17" t="s">
        <v>290</v>
      </c>
      <c r="U48" s="18" t="s">
        <v>94</v>
      </c>
      <c r="V48" s="18" t="s">
        <v>94</v>
      </c>
      <c r="W48" s="17">
        <v>0</v>
      </c>
      <c r="X48" s="17">
        <v>128</v>
      </c>
      <c r="Y48" s="20">
        <v>1893.7889999999998</v>
      </c>
      <c r="Z48" s="29">
        <v>2.6900000000000004</v>
      </c>
      <c r="AA48" s="29">
        <f t="shared" si="0"/>
        <v>5094.29241</v>
      </c>
    </row>
    <row r="49" spans="1:27" x14ac:dyDescent="0.25">
      <c r="A49" s="17" t="s">
        <v>22</v>
      </c>
      <c r="B49" s="17" t="s">
        <v>78</v>
      </c>
      <c r="C49" s="17">
        <v>8803411927</v>
      </c>
      <c r="D49" s="17">
        <v>8907395329</v>
      </c>
      <c r="E49" s="17">
        <v>3521101672</v>
      </c>
      <c r="F49" s="17">
        <v>9808</v>
      </c>
      <c r="G49" s="17" t="s">
        <v>81</v>
      </c>
      <c r="H49" s="17" t="s">
        <v>25</v>
      </c>
      <c r="I49" s="17">
        <v>100</v>
      </c>
      <c r="J49" s="17">
        <v>0</v>
      </c>
      <c r="K49" s="17" t="s">
        <v>82</v>
      </c>
      <c r="L49" s="17"/>
      <c r="M49" s="17" t="s">
        <v>255</v>
      </c>
      <c r="N49" s="17">
        <v>0</v>
      </c>
      <c r="O49" s="17">
        <v>0</v>
      </c>
      <c r="P49" s="17">
        <v>0</v>
      </c>
      <c r="Q49" s="17" t="s">
        <v>189</v>
      </c>
      <c r="R49" s="17">
        <v>2.5</v>
      </c>
      <c r="S49" s="17">
        <v>577</v>
      </c>
      <c r="T49" s="17" t="s">
        <v>291</v>
      </c>
      <c r="U49" s="18" t="s">
        <v>257</v>
      </c>
      <c r="V49" s="18" t="s">
        <v>257</v>
      </c>
      <c r="W49" s="17">
        <v>0</v>
      </c>
      <c r="X49" s="17">
        <v>151</v>
      </c>
      <c r="Y49" s="20">
        <v>1434.069</v>
      </c>
      <c r="Z49" s="29">
        <v>3.36</v>
      </c>
      <c r="AA49" s="29">
        <f t="shared" si="0"/>
        <v>4818.4718399999992</v>
      </c>
    </row>
    <row r="50" spans="1:27" x14ac:dyDescent="0.25">
      <c r="A50" s="17" t="s">
        <v>22</v>
      </c>
      <c r="B50" s="17" t="s">
        <v>78</v>
      </c>
      <c r="C50" s="17">
        <v>8803412006</v>
      </c>
      <c r="D50" s="17">
        <v>8907396141</v>
      </c>
      <c r="E50" s="17">
        <v>3521101602</v>
      </c>
      <c r="F50" s="17">
        <v>3891</v>
      </c>
      <c r="G50" s="17" t="s">
        <v>76</v>
      </c>
      <c r="H50" s="17" t="s">
        <v>28</v>
      </c>
      <c r="I50" s="17">
        <v>39</v>
      </c>
      <c r="J50" s="17">
        <v>0</v>
      </c>
      <c r="K50" s="17" t="s">
        <v>77</v>
      </c>
      <c r="L50" s="17"/>
      <c r="M50" s="17" t="s">
        <v>255</v>
      </c>
      <c r="N50" s="17">
        <v>0</v>
      </c>
      <c r="O50" s="17">
        <v>0</v>
      </c>
      <c r="P50" s="17">
        <v>0</v>
      </c>
      <c r="Q50" s="17" t="s">
        <v>182</v>
      </c>
      <c r="R50" s="17">
        <v>2.5</v>
      </c>
      <c r="S50" s="17">
        <v>573</v>
      </c>
      <c r="T50" s="17" t="s">
        <v>287</v>
      </c>
      <c r="U50" s="18" t="s">
        <v>89</v>
      </c>
      <c r="V50" s="18" t="s">
        <v>89</v>
      </c>
      <c r="W50" s="17">
        <v>0</v>
      </c>
      <c r="X50" s="17">
        <v>39</v>
      </c>
      <c r="Y50" s="20">
        <v>523.49</v>
      </c>
      <c r="Z50" s="29">
        <v>2.63</v>
      </c>
      <c r="AA50" s="29">
        <f t="shared" si="0"/>
        <v>1376.7787000000001</v>
      </c>
    </row>
    <row r="51" spans="1:27" x14ac:dyDescent="0.25">
      <c r="A51" s="17" t="s">
        <v>22</v>
      </c>
      <c r="B51" s="17" t="s">
        <v>78</v>
      </c>
      <c r="C51" s="17">
        <v>8803412542</v>
      </c>
      <c r="D51" s="17">
        <v>8907398874</v>
      </c>
      <c r="E51" s="17">
        <v>3521101606</v>
      </c>
      <c r="F51" s="17">
        <v>12861</v>
      </c>
      <c r="G51" s="17" t="s">
        <v>83</v>
      </c>
      <c r="H51" s="17" t="s">
        <v>28</v>
      </c>
      <c r="I51" s="17">
        <v>35</v>
      </c>
      <c r="J51" s="17">
        <v>0</v>
      </c>
      <c r="K51" s="17" t="s">
        <v>84</v>
      </c>
      <c r="L51" s="17"/>
      <c r="M51" s="17" t="s">
        <v>255</v>
      </c>
      <c r="N51" s="17">
        <v>0</v>
      </c>
      <c r="O51" s="17">
        <v>0</v>
      </c>
      <c r="P51" s="17">
        <v>0</v>
      </c>
      <c r="Q51" s="17" t="s">
        <v>185</v>
      </c>
      <c r="R51" s="17">
        <v>2.5</v>
      </c>
      <c r="S51" s="17">
        <v>575</v>
      </c>
      <c r="T51" s="17" t="s">
        <v>289</v>
      </c>
      <c r="U51" s="18" t="s">
        <v>89</v>
      </c>
      <c r="V51" s="18" t="s">
        <v>89</v>
      </c>
      <c r="W51" s="17">
        <v>0</v>
      </c>
      <c r="X51" s="17">
        <v>40</v>
      </c>
      <c r="Y51" s="20">
        <v>581.68899999999996</v>
      </c>
      <c r="Z51" s="29">
        <v>3.57</v>
      </c>
      <c r="AA51" s="29">
        <f t="shared" si="0"/>
        <v>2076.6297299999997</v>
      </c>
    </row>
    <row r="52" spans="1:27" x14ac:dyDescent="0.25">
      <c r="A52" s="17" t="s">
        <v>22</v>
      </c>
      <c r="B52" s="17" t="s">
        <v>78</v>
      </c>
      <c r="C52" s="17">
        <v>8803412542</v>
      </c>
      <c r="D52" s="17">
        <v>8907398874</v>
      </c>
      <c r="E52" s="17">
        <v>3521101607</v>
      </c>
      <c r="F52" s="17">
        <v>12861</v>
      </c>
      <c r="G52" s="17" t="s">
        <v>83</v>
      </c>
      <c r="H52" s="17" t="s">
        <v>28</v>
      </c>
      <c r="I52" s="17">
        <v>2</v>
      </c>
      <c r="J52" s="17">
        <v>0</v>
      </c>
      <c r="K52" s="17" t="s">
        <v>84</v>
      </c>
      <c r="L52" s="17"/>
      <c r="M52" s="17" t="s">
        <v>255</v>
      </c>
      <c r="N52" s="17">
        <v>0</v>
      </c>
      <c r="O52" s="17">
        <v>0</v>
      </c>
      <c r="P52" s="17">
        <v>0</v>
      </c>
      <c r="Q52" s="17" t="s">
        <v>185</v>
      </c>
      <c r="R52" s="17">
        <v>2.5</v>
      </c>
      <c r="S52" s="17">
        <v>575</v>
      </c>
      <c r="T52" s="17" t="s">
        <v>289</v>
      </c>
      <c r="U52" s="18" t="s">
        <v>89</v>
      </c>
      <c r="V52" s="18" t="s">
        <v>89</v>
      </c>
      <c r="W52" s="17">
        <v>0</v>
      </c>
      <c r="X52" s="17">
        <v>2</v>
      </c>
      <c r="Y52" s="20">
        <v>9.6920000000000002</v>
      </c>
      <c r="Z52" s="29">
        <v>3.57</v>
      </c>
      <c r="AA52" s="29">
        <f t="shared" si="0"/>
        <v>34.600439999999999</v>
      </c>
    </row>
    <row r="53" spans="1:27" x14ac:dyDescent="0.25">
      <c r="A53" s="17" t="s">
        <v>22</v>
      </c>
      <c r="B53" s="17" t="s">
        <v>78</v>
      </c>
      <c r="C53" s="17">
        <v>8803412704</v>
      </c>
      <c r="D53" s="17">
        <v>8907400958</v>
      </c>
      <c r="E53" s="17">
        <v>3521101674</v>
      </c>
      <c r="F53" s="17">
        <v>71</v>
      </c>
      <c r="G53" s="17" t="s">
        <v>48</v>
      </c>
      <c r="H53" s="17" t="s">
        <v>28</v>
      </c>
      <c r="I53" s="17">
        <v>5</v>
      </c>
      <c r="J53" s="17">
        <v>0</v>
      </c>
      <c r="K53" s="17" t="s">
        <v>49</v>
      </c>
      <c r="L53" s="17"/>
      <c r="M53" s="17" t="s">
        <v>255</v>
      </c>
      <c r="N53" s="17">
        <v>0</v>
      </c>
      <c r="O53" s="17">
        <v>0</v>
      </c>
      <c r="P53" s="17">
        <v>0</v>
      </c>
      <c r="Q53" s="17" t="s">
        <v>198</v>
      </c>
      <c r="R53" s="17">
        <v>2.5</v>
      </c>
      <c r="S53" s="17">
        <v>581</v>
      </c>
      <c r="T53" s="17" t="s">
        <v>295</v>
      </c>
      <c r="U53" s="18" t="s">
        <v>93</v>
      </c>
      <c r="V53" s="18" t="s">
        <v>93</v>
      </c>
      <c r="W53" s="17">
        <v>0</v>
      </c>
      <c r="X53" s="17">
        <v>5</v>
      </c>
      <c r="Y53" s="20">
        <v>36</v>
      </c>
      <c r="Z53" s="29">
        <v>2.16</v>
      </c>
      <c r="AA53" s="29">
        <f t="shared" si="0"/>
        <v>77.760000000000005</v>
      </c>
    </row>
    <row r="54" spans="1:27" x14ac:dyDescent="0.25">
      <c r="A54" s="17" t="s">
        <v>22</v>
      </c>
      <c r="B54" s="17" t="s">
        <v>78</v>
      </c>
      <c r="C54" s="17">
        <v>8803412716</v>
      </c>
      <c r="D54" s="17">
        <v>8907400968</v>
      </c>
      <c r="E54" s="17">
        <v>3521101686</v>
      </c>
      <c r="F54" s="17">
        <v>13718</v>
      </c>
      <c r="G54" s="17" t="s">
        <v>63</v>
      </c>
      <c r="H54" s="17" t="s">
        <v>25</v>
      </c>
      <c r="I54" s="17">
        <v>20</v>
      </c>
      <c r="J54" s="17">
        <v>0</v>
      </c>
      <c r="K54" s="17" t="s">
        <v>64</v>
      </c>
      <c r="L54" s="17"/>
      <c r="M54" s="17" t="s">
        <v>255</v>
      </c>
      <c r="N54" s="17">
        <v>0</v>
      </c>
      <c r="O54" s="17">
        <v>0</v>
      </c>
      <c r="P54" s="17">
        <v>0</v>
      </c>
      <c r="Q54" s="17" t="s">
        <v>199</v>
      </c>
      <c r="R54" s="17">
        <v>2.5</v>
      </c>
      <c r="S54" s="17">
        <v>580</v>
      </c>
      <c r="T54" s="17" t="s">
        <v>294</v>
      </c>
      <c r="U54" s="18" t="s">
        <v>91</v>
      </c>
      <c r="V54" s="18" t="s">
        <v>91</v>
      </c>
      <c r="W54" s="17">
        <v>0</v>
      </c>
      <c r="X54" s="17">
        <v>20</v>
      </c>
      <c r="Y54" s="20">
        <v>144</v>
      </c>
      <c r="Z54" s="29">
        <v>2.25</v>
      </c>
      <c r="AA54" s="29">
        <f t="shared" si="0"/>
        <v>324</v>
      </c>
    </row>
    <row r="55" spans="1:27" x14ac:dyDescent="0.25">
      <c r="A55" s="17" t="s">
        <v>22</v>
      </c>
      <c r="B55" s="17" t="s">
        <v>78</v>
      </c>
      <c r="C55" s="17">
        <v>8803412717</v>
      </c>
      <c r="D55" s="17">
        <v>8907400969</v>
      </c>
      <c r="E55" s="17">
        <v>3521101678</v>
      </c>
      <c r="F55" s="17">
        <v>58</v>
      </c>
      <c r="G55" s="17" t="s">
        <v>38</v>
      </c>
      <c r="H55" s="17" t="s">
        <v>28</v>
      </c>
      <c r="I55" s="17">
        <v>10</v>
      </c>
      <c r="J55" s="17">
        <v>0</v>
      </c>
      <c r="K55" s="17" t="s">
        <v>39</v>
      </c>
      <c r="L55" s="17"/>
      <c r="M55" s="17" t="s">
        <v>255</v>
      </c>
      <c r="N55" s="17">
        <v>0</v>
      </c>
      <c r="O55" s="17">
        <v>0</v>
      </c>
      <c r="P55" s="17">
        <v>0</v>
      </c>
      <c r="Q55" s="17" t="s">
        <v>196</v>
      </c>
      <c r="R55" s="17">
        <v>2.5</v>
      </c>
      <c r="S55" s="17">
        <v>578</v>
      </c>
      <c r="T55" s="17" t="s">
        <v>292</v>
      </c>
      <c r="U55" s="18" t="s">
        <v>89</v>
      </c>
      <c r="V55" s="18" t="s">
        <v>89</v>
      </c>
      <c r="W55" s="17">
        <v>0</v>
      </c>
      <c r="X55" s="17">
        <v>10</v>
      </c>
      <c r="Y55" s="20">
        <v>72</v>
      </c>
      <c r="Z55" s="29">
        <v>2.3699999999999997</v>
      </c>
      <c r="AA55" s="29">
        <f t="shared" si="0"/>
        <v>170.64</v>
      </c>
    </row>
    <row r="56" spans="1:27" x14ac:dyDescent="0.25">
      <c r="A56" s="17" t="s">
        <v>22</v>
      </c>
      <c r="B56" s="17" t="s">
        <v>78</v>
      </c>
      <c r="C56" s="17">
        <v>8803412771</v>
      </c>
      <c r="D56" s="17">
        <v>8907401392</v>
      </c>
      <c r="E56" s="17">
        <v>3521101673</v>
      </c>
      <c r="F56" s="17">
        <v>71</v>
      </c>
      <c r="G56" s="17" t="s">
        <v>48</v>
      </c>
      <c r="H56" s="17" t="s">
        <v>28</v>
      </c>
      <c r="I56" s="17">
        <v>50</v>
      </c>
      <c r="J56" s="17">
        <v>0</v>
      </c>
      <c r="K56" s="17" t="s">
        <v>49</v>
      </c>
      <c r="L56" s="17"/>
      <c r="M56" s="17" t="s">
        <v>255</v>
      </c>
      <c r="N56" s="17">
        <v>0</v>
      </c>
      <c r="O56" s="17">
        <v>0</v>
      </c>
      <c r="P56" s="17">
        <v>0</v>
      </c>
      <c r="Q56" s="17" t="s">
        <v>198</v>
      </c>
      <c r="R56" s="17">
        <v>2.5</v>
      </c>
      <c r="S56" s="17">
        <v>581</v>
      </c>
      <c r="T56" s="17" t="s">
        <v>295</v>
      </c>
      <c r="U56" s="18" t="s">
        <v>93</v>
      </c>
      <c r="V56" s="18" t="s">
        <v>93</v>
      </c>
      <c r="W56" s="17">
        <v>0</v>
      </c>
      <c r="X56" s="17">
        <v>50</v>
      </c>
      <c r="Y56" s="20">
        <v>990</v>
      </c>
      <c r="Z56" s="29">
        <v>2.16</v>
      </c>
      <c r="AA56" s="29">
        <f t="shared" si="0"/>
        <v>2138.4</v>
      </c>
    </row>
    <row r="57" spans="1:27" x14ac:dyDescent="0.25">
      <c r="A57" s="17" t="s">
        <v>22</v>
      </c>
      <c r="B57" s="17" t="s">
        <v>78</v>
      </c>
      <c r="C57" s="17">
        <v>8803412773</v>
      </c>
      <c r="D57" s="17">
        <v>8907401395</v>
      </c>
      <c r="E57" s="17">
        <v>3521101676</v>
      </c>
      <c r="F57" s="17">
        <v>9933</v>
      </c>
      <c r="G57" s="17" t="s">
        <v>59</v>
      </c>
      <c r="H57" s="17" t="s">
        <v>25</v>
      </c>
      <c r="I57" s="17">
        <v>20</v>
      </c>
      <c r="J57" s="17">
        <v>0</v>
      </c>
      <c r="K57" s="17" t="s">
        <v>60</v>
      </c>
      <c r="L57" s="17"/>
      <c r="M57" s="17" t="s">
        <v>255</v>
      </c>
      <c r="N57" s="17">
        <v>0</v>
      </c>
      <c r="O57" s="17">
        <v>0</v>
      </c>
      <c r="P57" s="17">
        <v>0</v>
      </c>
      <c r="Q57" s="17" t="s">
        <v>197</v>
      </c>
      <c r="R57" s="17">
        <v>2.5</v>
      </c>
      <c r="S57" s="17">
        <v>579</v>
      </c>
      <c r="T57" s="17" t="s">
        <v>293</v>
      </c>
      <c r="U57" s="18" t="s">
        <v>89</v>
      </c>
      <c r="V57" s="18" t="s">
        <v>89</v>
      </c>
      <c r="W57" s="17">
        <v>0</v>
      </c>
      <c r="X57" s="17">
        <v>24</v>
      </c>
      <c r="Y57" s="20">
        <v>483.2</v>
      </c>
      <c r="Z57" s="29">
        <v>2.3699999999999997</v>
      </c>
      <c r="AA57" s="29">
        <f t="shared" si="0"/>
        <v>1145.1839999999997</v>
      </c>
    </row>
    <row r="58" spans="1:27" x14ac:dyDescent="0.25">
      <c r="A58" s="17" t="s">
        <v>22</v>
      </c>
      <c r="B58" s="17" t="s">
        <v>78</v>
      </c>
      <c r="C58" s="17">
        <v>8803412777</v>
      </c>
      <c r="D58" s="17">
        <v>8907401399</v>
      </c>
      <c r="E58" s="17">
        <v>3521101677</v>
      </c>
      <c r="F58" s="17">
        <v>58</v>
      </c>
      <c r="G58" s="17" t="s">
        <v>38</v>
      </c>
      <c r="H58" s="17" t="s">
        <v>28</v>
      </c>
      <c r="I58" s="17">
        <v>0</v>
      </c>
      <c r="J58" s="17">
        <v>0</v>
      </c>
      <c r="K58" s="17" t="s">
        <v>39</v>
      </c>
      <c r="L58" s="17"/>
      <c r="M58" s="17" t="s">
        <v>255</v>
      </c>
      <c r="N58" s="17">
        <v>0</v>
      </c>
      <c r="O58" s="17">
        <v>0</v>
      </c>
      <c r="P58" s="17">
        <v>0</v>
      </c>
      <c r="Q58" s="17" t="s">
        <v>196</v>
      </c>
      <c r="R58" s="17">
        <v>2.5</v>
      </c>
      <c r="S58" s="17">
        <v>578</v>
      </c>
      <c r="T58" s="17" t="s">
        <v>292</v>
      </c>
      <c r="U58" s="18" t="s">
        <v>89</v>
      </c>
      <c r="V58" s="18" t="s">
        <v>89</v>
      </c>
      <c r="W58" s="17">
        <v>0</v>
      </c>
      <c r="X58" s="17">
        <v>80</v>
      </c>
      <c r="Y58" s="20">
        <v>1584</v>
      </c>
      <c r="Z58" s="29">
        <v>2.3699999999999997</v>
      </c>
      <c r="AA58" s="29">
        <f t="shared" si="0"/>
        <v>3754.0799999999995</v>
      </c>
    </row>
    <row r="59" spans="1:27" x14ac:dyDescent="0.25">
      <c r="A59" s="17" t="s">
        <v>22</v>
      </c>
      <c r="B59" s="17" t="s">
        <v>78</v>
      </c>
      <c r="C59" s="17">
        <v>8803412846</v>
      </c>
      <c r="D59" s="17">
        <v>8907401928</v>
      </c>
      <c r="E59" s="17">
        <v>3521101689</v>
      </c>
      <c r="F59" s="17">
        <v>8001</v>
      </c>
      <c r="G59" s="17" t="s">
        <v>85</v>
      </c>
      <c r="H59" s="17" t="s">
        <v>28</v>
      </c>
      <c r="I59" s="17">
        <v>45</v>
      </c>
      <c r="J59" s="17">
        <v>0</v>
      </c>
      <c r="K59" s="17" t="s">
        <v>86</v>
      </c>
      <c r="L59" s="17"/>
      <c r="M59" s="17" t="s">
        <v>255</v>
      </c>
      <c r="N59" s="17">
        <v>0</v>
      </c>
      <c r="O59" s="17">
        <v>0</v>
      </c>
      <c r="P59" s="17">
        <v>0</v>
      </c>
      <c r="Q59" s="17" t="s">
        <v>200</v>
      </c>
      <c r="R59" s="17">
        <v>2.5</v>
      </c>
      <c r="S59" s="17">
        <v>583</v>
      </c>
      <c r="T59" s="17" t="s">
        <v>297</v>
      </c>
      <c r="U59" s="18" t="s">
        <v>257</v>
      </c>
      <c r="V59" s="18" t="s">
        <v>257</v>
      </c>
      <c r="W59" s="17">
        <v>0</v>
      </c>
      <c r="X59" s="17">
        <v>63</v>
      </c>
      <c r="Y59" s="20">
        <v>574.005</v>
      </c>
      <c r="Z59" s="29">
        <v>2.9999999999999996</v>
      </c>
      <c r="AA59" s="29">
        <f t="shared" si="0"/>
        <v>1722.0149999999996</v>
      </c>
    </row>
    <row r="60" spans="1:27" x14ac:dyDescent="0.25">
      <c r="A60" s="17" t="s">
        <v>22</v>
      </c>
      <c r="B60" s="17" t="s">
        <v>78</v>
      </c>
      <c r="C60" s="17">
        <v>8803412854</v>
      </c>
      <c r="D60" s="17">
        <v>8907402055</v>
      </c>
      <c r="E60" s="17">
        <v>3521101687</v>
      </c>
      <c r="F60" s="17">
        <v>10122</v>
      </c>
      <c r="G60" s="17" t="s">
        <v>61</v>
      </c>
      <c r="H60" s="17" t="s">
        <v>25</v>
      </c>
      <c r="I60" s="17">
        <v>67</v>
      </c>
      <c r="J60" s="17">
        <v>0</v>
      </c>
      <c r="K60" s="17" t="s">
        <v>62</v>
      </c>
      <c r="L60" s="17"/>
      <c r="M60" s="17" t="s">
        <v>255</v>
      </c>
      <c r="N60" s="17">
        <v>0</v>
      </c>
      <c r="O60" s="17">
        <v>0</v>
      </c>
      <c r="P60" s="17">
        <v>0</v>
      </c>
      <c r="Q60" s="17" t="s">
        <v>190</v>
      </c>
      <c r="R60" s="17">
        <v>2.5</v>
      </c>
      <c r="S60" s="17">
        <v>584</v>
      </c>
      <c r="T60" s="17" t="s">
        <v>298</v>
      </c>
      <c r="U60" s="18" t="s">
        <v>94</v>
      </c>
      <c r="V60" s="18" t="s">
        <v>94</v>
      </c>
      <c r="W60" s="17">
        <v>0</v>
      </c>
      <c r="X60" s="17">
        <v>69</v>
      </c>
      <c r="Y60" s="20">
        <v>950.88899999999978</v>
      </c>
      <c r="Z60" s="29">
        <v>2.6700000000000004</v>
      </c>
      <c r="AA60" s="29">
        <f t="shared" si="0"/>
        <v>2538.8736299999996</v>
      </c>
    </row>
    <row r="61" spans="1:27" x14ac:dyDescent="0.25">
      <c r="A61" s="17" t="s">
        <v>22</v>
      </c>
      <c r="B61" s="17" t="s">
        <v>78</v>
      </c>
      <c r="C61" s="17">
        <v>8803412854</v>
      </c>
      <c r="D61" s="17">
        <v>8907402055</v>
      </c>
      <c r="E61" s="17">
        <v>3521101688</v>
      </c>
      <c r="F61" s="17">
        <v>10122</v>
      </c>
      <c r="G61" s="17" t="s">
        <v>61</v>
      </c>
      <c r="H61" s="17" t="s">
        <v>25</v>
      </c>
      <c r="I61" s="17">
        <v>1</v>
      </c>
      <c r="J61" s="17">
        <v>0</v>
      </c>
      <c r="K61" s="17" t="s">
        <v>62</v>
      </c>
      <c r="L61" s="17"/>
      <c r="M61" s="17" t="s">
        <v>255</v>
      </c>
      <c r="N61" s="17">
        <v>0</v>
      </c>
      <c r="O61" s="17">
        <v>0</v>
      </c>
      <c r="P61" s="17">
        <v>0</v>
      </c>
      <c r="Q61" s="17" t="s">
        <v>190</v>
      </c>
      <c r="R61" s="17">
        <v>2.5</v>
      </c>
      <c r="S61" s="17">
        <v>584</v>
      </c>
      <c r="T61" s="17" t="s">
        <v>298</v>
      </c>
      <c r="U61" s="18" t="s">
        <v>94</v>
      </c>
      <c r="V61" s="18" t="s">
        <v>94</v>
      </c>
      <c r="W61" s="17">
        <v>0</v>
      </c>
      <c r="X61" s="17">
        <v>1</v>
      </c>
      <c r="Y61" s="20">
        <v>5.65</v>
      </c>
      <c r="Z61" s="29">
        <v>2.6700000000000004</v>
      </c>
      <c r="AA61" s="29">
        <f t="shared" si="0"/>
        <v>15.085500000000003</v>
      </c>
    </row>
    <row r="62" spans="1:27" x14ac:dyDescent="0.25">
      <c r="A62" s="17" t="s">
        <v>22</v>
      </c>
      <c r="B62" s="17" t="s">
        <v>78</v>
      </c>
      <c r="C62" s="17">
        <v>8803412856</v>
      </c>
      <c r="D62" s="17">
        <v>8907401932</v>
      </c>
      <c r="E62" s="17">
        <v>3521101690</v>
      </c>
      <c r="F62" s="17">
        <v>10556</v>
      </c>
      <c r="G62" s="17" t="s">
        <v>87</v>
      </c>
      <c r="H62" s="17" t="s">
        <v>28</v>
      </c>
      <c r="I62" s="17">
        <v>123</v>
      </c>
      <c r="J62" s="17">
        <v>0</v>
      </c>
      <c r="K62" s="17" t="s">
        <v>88</v>
      </c>
      <c r="L62" s="17"/>
      <c r="M62" s="17" t="s">
        <v>255</v>
      </c>
      <c r="N62" s="17">
        <v>0</v>
      </c>
      <c r="O62" s="17">
        <v>0</v>
      </c>
      <c r="P62" s="17">
        <v>0</v>
      </c>
      <c r="Q62" s="17" t="s">
        <v>201</v>
      </c>
      <c r="R62" s="17">
        <v>2.5</v>
      </c>
      <c r="S62" s="17">
        <v>582</v>
      </c>
      <c r="T62" s="17" t="s">
        <v>296</v>
      </c>
      <c r="U62" s="18" t="s">
        <v>93</v>
      </c>
      <c r="V62" s="18" t="s">
        <v>93</v>
      </c>
      <c r="W62" s="17">
        <v>0</v>
      </c>
      <c r="X62" s="17">
        <v>139</v>
      </c>
      <c r="Y62" s="20">
        <v>1597.0539999999999</v>
      </c>
      <c r="Z62" s="29">
        <v>2.5499999999999994</v>
      </c>
      <c r="AA62" s="29">
        <f t="shared" si="0"/>
        <v>4072.4876999999988</v>
      </c>
    </row>
    <row r="63" spans="1:27" x14ac:dyDescent="0.25">
      <c r="A63" s="17" t="s">
        <v>22</v>
      </c>
      <c r="B63" s="17" t="s">
        <v>78</v>
      </c>
      <c r="C63" s="17">
        <v>8803412856</v>
      </c>
      <c r="D63" s="17">
        <v>8907401932</v>
      </c>
      <c r="E63" s="17">
        <v>3521101691</v>
      </c>
      <c r="F63" s="17">
        <v>10556</v>
      </c>
      <c r="G63" s="17" t="s">
        <v>87</v>
      </c>
      <c r="H63" s="17" t="s">
        <v>28</v>
      </c>
      <c r="I63" s="17">
        <v>4</v>
      </c>
      <c r="J63" s="17">
        <v>0</v>
      </c>
      <c r="K63" s="17" t="s">
        <v>88</v>
      </c>
      <c r="L63" s="17"/>
      <c r="M63" s="17" t="s">
        <v>255</v>
      </c>
      <c r="N63" s="17">
        <v>0</v>
      </c>
      <c r="O63" s="17">
        <v>0</v>
      </c>
      <c r="P63" s="17">
        <v>0</v>
      </c>
      <c r="Q63" s="17" t="s">
        <v>201</v>
      </c>
      <c r="R63" s="17">
        <v>2.5</v>
      </c>
      <c r="S63" s="17">
        <v>582</v>
      </c>
      <c r="T63" s="17" t="s">
        <v>296</v>
      </c>
      <c r="U63" s="18" t="s">
        <v>93</v>
      </c>
      <c r="V63" s="18" t="s">
        <v>93</v>
      </c>
      <c r="W63" s="17">
        <v>0</v>
      </c>
      <c r="X63" s="17">
        <v>4</v>
      </c>
      <c r="Y63" s="20">
        <v>19.382000000000001</v>
      </c>
      <c r="Z63" s="29">
        <v>2.5499999999999994</v>
      </c>
      <c r="AA63" s="29">
        <f t="shared" si="0"/>
        <v>49.424099999999989</v>
      </c>
    </row>
    <row r="64" spans="1:27" x14ac:dyDescent="0.25">
      <c r="A64" s="17" t="s">
        <v>22</v>
      </c>
      <c r="B64" s="17" t="s">
        <v>89</v>
      </c>
      <c r="C64" s="17">
        <v>8803412706</v>
      </c>
      <c r="D64" s="17">
        <v>8907400960</v>
      </c>
      <c r="E64" s="17">
        <v>3521101759</v>
      </c>
      <c r="F64" s="17">
        <v>2667</v>
      </c>
      <c r="G64" s="17" t="s">
        <v>74</v>
      </c>
      <c r="H64" s="17" t="s">
        <v>25</v>
      </c>
      <c r="I64" s="17">
        <v>10</v>
      </c>
      <c r="J64" s="17">
        <v>0</v>
      </c>
      <c r="K64" s="17" t="s">
        <v>75</v>
      </c>
      <c r="L64" s="17"/>
      <c r="M64" s="17" t="s">
        <v>255</v>
      </c>
      <c r="N64" s="17">
        <v>0</v>
      </c>
      <c r="O64" s="17">
        <v>0</v>
      </c>
      <c r="P64" s="17">
        <v>0</v>
      </c>
      <c r="Q64" s="17" t="s">
        <v>189</v>
      </c>
      <c r="R64" s="17">
        <v>2.5</v>
      </c>
      <c r="S64" s="17">
        <v>586</v>
      </c>
      <c r="T64" s="17" t="s">
        <v>300</v>
      </c>
      <c r="U64" s="18" t="s">
        <v>257</v>
      </c>
      <c r="V64" s="18" t="s">
        <v>257</v>
      </c>
      <c r="W64" s="17">
        <v>0</v>
      </c>
      <c r="X64" s="17">
        <v>10</v>
      </c>
      <c r="Y64" s="20">
        <v>72</v>
      </c>
      <c r="Z64" s="29">
        <v>2.4300000000000002</v>
      </c>
      <c r="AA64" s="29">
        <f t="shared" si="0"/>
        <v>174.96</v>
      </c>
    </row>
    <row r="65" spans="1:27" x14ac:dyDescent="0.25">
      <c r="A65" s="17" t="s">
        <v>22</v>
      </c>
      <c r="B65" s="17" t="s">
        <v>89</v>
      </c>
      <c r="C65" s="17">
        <v>8803412708</v>
      </c>
      <c r="D65" s="17">
        <v>8907400962</v>
      </c>
      <c r="E65" s="17">
        <v>3521101760</v>
      </c>
      <c r="F65" s="17">
        <v>6293</v>
      </c>
      <c r="G65" s="17" t="s">
        <v>90</v>
      </c>
      <c r="H65" s="17" t="s">
        <v>28</v>
      </c>
      <c r="I65" s="17">
        <v>7</v>
      </c>
      <c r="J65" s="17">
        <v>0</v>
      </c>
      <c r="K65" s="17" t="s">
        <v>75</v>
      </c>
      <c r="L65" s="17"/>
      <c r="M65" s="17" t="s">
        <v>255</v>
      </c>
      <c r="N65" s="17">
        <v>0</v>
      </c>
      <c r="O65" s="17">
        <v>0</v>
      </c>
      <c r="P65" s="17">
        <v>0</v>
      </c>
      <c r="Q65" s="17" t="s">
        <v>190</v>
      </c>
      <c r="R65" s="17">
        <v>2.5</v>
      </c>
      <c r="S65" s="17">
        <v>585</v>
      </c>
      <c r="T65" s="17" t="s">
        <v>299</v>
      </c>
      <c r="U65" s="18" t="s">
        <v>95</v>
      </c>
      <c r="V65" s="18" t="s">
        <v>95</v>
      </c>
      <c r="W65" s="17">
        <v>0</v>
      </c>
      <c r="X65" s="17">
        <v>7</v>
      </c>
      <c r="Y65" s="20">
        <v>50.4</v>
      </c>
      <c r="Z65" s="29">
        <v>2.4300000000000002</v>
      </c>
      <c r="AA65" s="29">
        <f t="shared" si="0"/>
        <v>122.47200000000001</v>
      </c>
    </row>
    <row r="66" spans="1:27" x14ac:dyDescent="0.25">
      <c r="A66" s="17" t="s">
        <v>22</v>
      </c>
      <c r="B66" s="17" t="s">
        <v>89</v>
      </c>
      <c r="C66" s="17">
        <v>8803413247</v>
      </c>
      <c r="D66" s="17">
        <v>8907404269</v>
      </c>
      <c r="E66" s="17">
        <v>3521101756</v>
      </c>
      <c r="F66" s="17">
        <v>71</v>
      </c>
      <c r="G66" s="17" t="s">
        <v>48</v>
      </c>
      <c r="H66" s="17" t="s">
        <v>28</v>
      </c>
      <c r="I66" s="17">
        <v>68</v>
      </c>
      <c r="J66" s="17">
        <v>0</v>
      </c>
      <c r="K66" s="17" t="s">
        <v>49</v>
      </c>
      <c r="L66" s="17"/>
      <c r="M66" s="17" t="s">
        <v>255</v>
      </c>
      <c r="N66" s="17">
        <v>0</v>
      </c>
      <c r="O66" s="17">
        <v>0</v>
      </c>
      <c r="P66" s="17">
        <v>0</v>
      </c>
      <c r="Q66" s="17" t="s">
        <v>181</v>
      </c>
      <c r="R66" s="17">
        <v>2.5</v>
      </c>
      <c r="S66" s="17">
        <v>587</v>
      </c>
      <c r="T66" s="17" t="s">
        <v>301</v>
      </c>
      <c r="U66" s="18" t="s">
        <v>257</v>
      </c>
      <c r="V66" s="18" t="s">
        <v>257</v>
      </c>
      <c r="W66" s="17">
        <v>0</v>
      </c>
      <c r="X66" s="17">
        <v>76</v>
      </c>
      <c r="Y66" s="20">
        <v>1081.3629999999998</v>
      </c>
      <c r="Z66" s="29">
        <v>2.16</v>
      </c>
      <c r="AA66" s="29">
        <f t="shared" si="0"/>
        <v>2335.7440799999999</v>
      </c>
    </row>
    <row r="67" spans="1:27" x14ac:dyDescent="0.25">
      <c r="A67" s="17" t="s">
        <v>22</v>
      </c>
      <c r="B67" s="17" t="s">
        <v>89</v>
      </c>
      <c r="C67" s="17">
        <v>8803413247</v>
      </c>
      <c r="D67" s="17">
        <v>8907404269</v>
      </c>
      <c r="E67" s="17">
        <v>3521101757</v>
      </c>
      <c r="F67" s="17">
        <v>71</v>
      </c>
      <c r="G67" s="17" t="s">
        <v>48</v>
      </c>
      <c r="H67" s="17" t="s">
        <v>28</v>
      </c>
      <c r="I67" s="17">
        <v>3</v>
      </c>
      <c r="J67" s="17">
        <v>0</v>
      </c>
      <c r="K67" s="17" t="s">
        <v>49</v>
      </c>
      <c r="L67" s="17"/>
      <c r="M67" s="17" t="s">
        <v>255</v>
      </c>
      <c r="N67" s="17">
        <v>0</v>
      </c>
      <c r="O67" s="17">
        <v>0</v>
      </c>
      <c r="P67" s="17">
        <v>0</v>
      </c>
      <c r="Q67" s="17" t="s">
        <v>181</v>
      </c>
      <c r="R67" s="17">
        <v>2.5</v>
      </c>
      <c r="S67" s="17">
        <v>587</v>
      </c>
      <c r="T67" s="17" t="s">
        <v>301</v>
      </c>
      <c r="U67" s="18" t="s">
        <v>257</v>
      </c>
      <c r="V67" s="18" t="s">
        <v>257</v>
      </c>
      <c r="W67" s="17">
        <v>0</v>
      </c>
      <c r="X67" s="17">
        <v>3</v>
      </c>
      <c r="Y67" s="20">
        <v>18.930999999999997</v>
      </c>
      <c r="Z67" s="29">
        <v>2.16</v>
      </c>
      <c r="AA67" s="29">
        <f t="shared" ref="AA67:AA130" si="1">Y67*Z67</f>
        <v>40.89096</v>
      </c>
    </row>
    <row r="68" spans="1:27" x14ac:dyDescent="0.25">
      <c r="A68" s="17" t="s">
        <v>22</v>
      </c>
      <c r="B68" s="17" t="s">
        <v>89</v>
      </c>
      <c r="C68" s="17">
        <v>8803413250</v>
      </c>
      <c r="D68" s="17">
        <v>8907404272</v>
      </c>
      <c r="E68" s="17">
        <v>3521101758</v>
      </c>
      <c r="F68" s="17">
        <v>2667</v>
      </c>
      <c r="G68" s="17" t="s">
        <v>74</v>
      </c>
      <c r="H68" s="17" t="s">
        <v>25</v>
      </c>
      <c r="I68" s="17">
        <v>50</v>
      </c>
      <c r="J68" s="17">
        <v>0</v>
      </c>
      <c r="K68" s="17" t="s">
        <v>75</v>
      </c>
      <c r="L68" s="17"/>
      <c r="M68" s="17" t="s">
        <v>255</v>
      </c>
      <c r="N68" s="17">
        <v>0</v>
      </c>
      <c r="O68" s="17">
        <v>0</v>
      </c>
      <c r="P68" s="17">
        <v>0</v>
      </c>
      <c r="Q68" s="17" t="s">
        <v>189</v>
      </c>
      <c r="R68" s="17">
        <v>2.5</v>
      </c>
      <c r="S68" s="17">
        <v>586</v>
      </c>
      <c r="T68" s="17" t="s">
        <v>300</v>
      </c>
      <c r="U68" s="18" t="s">
        <v>257</v>
      </c>
      <c r="V68" s="18" t="s">
        <v>257</v>
      </c>
      <c r="W68" s="17">
        <v>0</v>
      </c>
      <c r="X68" s="17">
        <v>53</v>
      </c>
      <c r="Y68" s="20">
        <v>253.27799999999999</v>
      </c>
      <c r="Z68" s="29">
        <v>2.4300000000000002</v>
      </c>
      <c r="AA68" s="29">
        <f t="shared" si="1"/>
        <v>615.46554000000003</v>
      </c>
    </row>
    <row r="69" spans="1:27" x14ac:dyDescent="0.25">
      <c r="A69" s="17" t="s">
        <v>22</v>
      </c>
      <c r="B69" s="17" t="s">
        <v>89</v>
      </c>
      <c r="C69" s="17">
        <v>8803413259</v>
      </c>
      <c r="D69" s="17">
        <v>8907404280</v>
      </c>
      <c r="E69" s="17">
        <v>3521101765</v>
      </c>
      <c r="F69" s="17">
        <v>58</v>
      </c>
      <c r="G69" s="17" t="s">
        <v>38</v>
      </c>
      <c r="H69" s="17" t="s">
        <v>28</v>
      </c>
      <c r="I69" s="17">
        <v>38</v>
      </c>
      <c r="J69" s="17">
        <v>0</v>
      </c>
      <c r="K69" s="17" t="s">
        <v>39</v>
      </c>
      <c r="L69" s="17"/>
      <c r="M69" s="17" t="s">
        <v>255</v>
      </c>
      <c r="N69" s="17">
        <v>0</v>
      </c>
      <c r="O69" s="17">
        <v>0</v>
      </c>
      <c r="P69" s="17">
        <v>0</v>
      </c>
      <c r="Q69" s="17" t="s">
        <v>182</v>
      </c>
      <c r="R69" s="17">
        <v>2.5</v>
      </c>
      <c r="S69" s="17">
        <v>589</v>
      </c>
      <c r="T69" s="17" t="s">
        <v>303</v>
      </c>
      <c r="U69" s="18" t="s">
        <v>91</v>
      </c>
      <c r="V69" s="18" t="s">
        <v>91</v>
      </c>
      <c r="W69" s="17">
        <v>0</v>
      </c>
      <c r="X69" s="17">
        <v>57</v>
      </c>
      <c r="Y69" s="20">
        <v>896.73500000000013</v>
      </c>
      <c r="Z69" s="29">
        <v>2.3699999999999997</v>
      </c>
      <c r="AA69" s="29">
        <f t="shared" si="1"/>
        <v>2125.2619500000001</v>
      </c>
    </row>
    <row r="70" spans="1:27" x14ac:dyDescent="0.25">
      <c r="A70" s="17" t="s">
        <v>22</v>
      </c>
      <c r="B70" s="17" t="s">
        <v>89</v>
      </c>
      <c r="C70" s="17">
        <v>8803413286</v>
      </c>
      <c r="D70" s="17">
        <v>8907404308</v>
      </c>
      <c r="E70" s="17">
        <v>3521101763</v>
      </c>
      <c r="F70" s="17">
        <v>13718</v>
      </c>
      <c r="G70" s="17" t="s">
        <v>63</v>
      </c>
      <c r="H70" s="17" t="s">
        <v>25</v>
      </c>
      <c r="I70" s="17">
        <v>223</v>
      </c>
      <c r="J70" s="17">
        <v>0</v>
      </c>
      <c r="K70" s="17" t="s">
        <v>64</v>
      </c>
      <c r="L70" s="17"/>
      <c r="M70" s="17" t="s">
        <v>255</v>
      </c>
      <c r="N70" s="17">
        <v>0</v>
      </c>
      <c r="O70" s="17">
        <v>0</v>
      </c>
      <c r="P70" s="17">
        <v>0</v>
      </c>
      <c r="Q70" s="17" t="s">
        <v>139</v>
      </c>
      <c r="R70" s="17">
        <v>2.5</v>
      </c>
      <c r="S70" s="17">
        <v>588</v>
      </c>
      <c r="T70" s="17" t="s">
        <v>302</v>
      </c>
      <c r="U70" s="18" t="s">
        <v>91</v>
      </c>
      <c r="V70" s="18" t="s">
        <v>91</v>
      </c>
      <c r="W70" s="17">
        <v>0</v>
      </c>
      <c r="X70" s="17">
        <v>236</v>
      </c>
      <c r="Y70" s="20">
        <v>3218.7580000000003</v>
      </c>
      <c r="Z70" s="29">
        <v>2.25</v>
      </c>
      <c r="AA70" s="29">
        <f t="shared" si="1"/>
        <v>7242.2055000000009</v>
      </c>
    </row>
    <row r="71" spans="1:27" x14ac:dyDescent="0.25">
      <c r="A71" s="17" t="s">
        <v>22</v>
      </c>
      <c r="B71" s="17" t="s">
        <v>91</v>
      </c>
      <c r="C71" s="17">
        <v>8803414398</v>
      </c>
      <c r="D71" s="17">
        <v>8907410504</v>
      </c>
      <c r="E71" s="17">
        <v>3521101780</v>
      </c>
      <c r="F71" s="17">
        <v>74</v>
      </c>
      <c r="G71" s="17" t="s">
        <v>65</v>
      </c>
      <c r="H71" s="17" t="s">
        <v>28</v>
      </c>
      <c r="I71" s="17">
        <v>30</v>
      </c>
      <c r="J71" s="17">
        <v>0</v>
      </c>
      <c r="K71" s="17" t="s">
        <v>66</v>
      </c>
      <c r="L71" s="17"/>
      <c r="M71" s="17" t="s">
        <v>255</v>
      </c>
      <c r="N71" s="17">
        <v>0</v>
      </c>
      <c r="O71" s="17">
        <v>0</v>
      </c>
      <c r="P71" s="17">
        <v>0</v>
      </c>
      <c r="Q71" s="17" t="s">
        <v>181</v>
      </c>
      <c r="R71" s="17">
        <v>2.5</v>
      </c>
      <c r="S71" s="17">
        <v>593</v>
      </c>
      <c r="T71" s="17" t="s">
        <v>307</v>
      </c>
      <c r="U71" s="18" t="s">
        <v>96</v>
      </c>
      <c r="V71" s="18" t="s">
        <v>96</v>
      </c>
      <c r="W71" s="17">
        <v>0</v>
      </c>
      <c r="X71" s="17">
        <v>30</v>
      </c>
      <c r="Y71" s="20">
        <v>481.13999999999993</v>
      </c>
      <c r="Z71" s="29">
        <v>2.81</v>
      </c>
      <c r="AA71" s="29">
        <f t="shared" si="1"/>
        <v>1352.0033999999998</v>
      </c>
    </row>
    <row r="72" spans="1:27" x14ac:dyDescent="0.25">
      <c r="A72" s="17" t="s">
        <v>22</v>
      </c>
      <c r="B72" s="17" t="s">
        <v>91</v>
      </c>
      <c r="C72" s="17">
        <v>8803414452</v>
      </c>
      <c r="D72" s="17">
        <v>8907410551</v>
      </c>
      <c r="E72" s="17">
        <v>3521101786</v>
      </c>
      <c r="F72" s="17">
        <v>13649</v>
      </c>
      <c r="G72" s="17" t="s">
        <v>92</v>
      </c>
      <c r="H72" s="17" t="s">
        <v>25</v>
      </c>
      <c r="I72" s="17">
        <v>104</v>
      </c>
      <c r="J72" s="17">
        <v>0</v>
      </c>
      <c r="K72" s="17" t="s">
        <v>84</v>
      </c>
      <c r="L72" s="17"/>
      <c r="M72" s="17" t="s">
        <v>255</v>
      </c>
      <c r="N72" s="17">
        <v>0</v>
      </c>
      <c r="O72" s="17">
        <v>0</v>
      </c>
      <c r="P72" s="17">
        <v>0</v>
      </c>
      <c r="Q72" s="17" t="s">
        <v>189</v>
      </c>
      <c r="R72" s="17">
        <v>2.5</v>
      </c>
      <c r="S72" s="17">
        <v>590</v>
      </c>
      <c r="T72" s="17" t="s">
        <v>304</v>
      </c>
      <c r="U72" s="18" t="s">
        <v>94</v>
      </c>
      <c r="V72" s="18" t="s">
        <v>94</v>
      </c>
      <c r="W72" s="17">
        <v>0</v>
      </c>
      <c r="X72" s="17">
        <v>104</v>
      </c>
      <c r="Y72" s="20">
        <v>1334.1260000000002</v>
      </c>
      <c r="Z72" s="29">
        <v>3.57</v>
      </c>
      <c r="AA72" s="29">
        <f t="shared" si="1"/>
        <v>4762.8298200000008</v>
      </c>
    </row>
    <row r="73" spans="1:27" x14ac:dyDescent="0.25">
      <c r="A73" s="17" t="s">
        <v>22</v>
      </c>
      <c r="B73" s="17" t="s">
        <v>91</v>
      </c>
      <c r="C73" s="17">
        <v>8803414618</v>
      </c>
      <c r="D73" s="17">
        <v>8907412348</v>
      </c>
      <c r="E73" s="17">
        <v>3521101771</v>
      </c>
      <c r="F73" s="17">
        <v>10556</v>
      </c>
      <c r="G73" s="17" t="s">
        <v>87</v>
      </c>
      <c r="H73" s="17" t="s">
        <v>28</v>
      </c>
      <c r="I73" s="17">
        <v>5</v>
      </c>
      <c r="J73" s="17">
        <v>0</v>
      </c>
      <c r="K73" s="17" t="s">
        <v>88</v>
      </c>
      <c r="L73" s="17"/>
      <c r="M73" s="17" t="s">
        <v>255</v>
      </c>
      <c r="N73" s="17">
        <v>0</v>
      </c>
      <c r="O73" s="17">
        <v>0</v>
      </c>
      <c r="P73" s="17">
        <v>0</v>
      </c>
      <c r="Q73" s="17" t="s">
        <v>190</v>
      </c>
      <c r="R73" s="17">
        <v>2.5</v>
      </c>
      <c r="S73" s="17">
        <v>597</v>
      </c>
      <c r="T73" s="17" t="s">
        <v>311</v>
      </c>
      <c r="U73" s="18" t="s">
        <v>96</v>
      </c>
      <c r="V73" s="18" t="s">
        <v>96</v>
      </c>
      <c r="W73" s="17">
        <v>0</v>
      </c>
      <c r="X73" s="17">
        <v>5</v>
      </c>
      <c r="Y73" s="20">
        <v>9.7200000000000006</v>
      </c>
      <c r="Z73" s="29">
        <v>2.5499999999999994</v>
      </c>
      <c r="AA73" s="29">
        <f t="shared" si="1"/>
        <v>24.785999999999994</v>
      </c>
    </row>
    <row r="74" spans="1:27" x14ac:dyDescent="0.25">
      <c r="A74" s="17" t="s">
        <v>22</v>
      </c>
      <c r="B74" s="17" t="s">
        <v>91</v>
      </c>
      <c r="C74" s="17">
        <v>8803414619</v>
      </c>
      <c r="D74" s="17">
        <v>8907412316</v>
      </c>
      <c r="E74" s="17">
        <v>3521101779</v>
      </c>
      <c r="F74" s="17">
        <v>74</v>
      </c>
      <c r="G74" s="17" t="s">
        <v>65</v>
      </c>
      <c r="H74" s="17" t="s">
        <v>28</v>
      </c>
      <c r="I74" s="17">
        <v>10</v>
      </c>
      <c r="J74" s="17">
        <v>0</v>
      </c>
      <c r="K74" s="17" t="s">
        <v>66</v>
      </c>
      <c r="L74" s="17"/>
      <c r="M74" s="17" t="s">
        <v>255</v>
      </c>
      <c r="N74" s="17">
        <v>0</v>
      </c>
      <c r="O74" s="17">
        <v>0</v>
      </c>
      <c r="P74" s="17">
        <v>0</v>
      </c>
      <c r="Q74" s="17" t="s">
        <v>181</v>
      </c>
      <c r="R74" s="17">
        <v>2.5</v>
      </c>
      <c r="S74" s="17">
        <v>593</v>
      </c>
      <c r="T74" s="17" t="s">
        <v>307</v>
      </c>
      <c r="U74" s="18" t="s">
        <v>96</v>
      </c>
      <c r="V74" s="18" t="s">
        <v>96</v>
      </c>
      <c r="W74" s="17">
        <v>0</v>
      </c>
      <c r="X74" s="17">
        <v>10</v>
      </c>
      <c r="Y74" s="20">
        <v>19.440000000000001</v>
      </c>
      <c r="Z74" s="29">
        <v>2.81</v>
      </c>
      <c r="AA74" s="29">
        <f t="shared" si="1"/>
        <v>54.626400000000004</v>
      </c>
    </row>
    <row r="75" spans="1:27" x14ac:dyDescent="0.25">
      <c r="A75" s="17" t="s">
        <v>22</v>
      </c>
      <c r="B75" s="17" t="s">
        <v>91</v>
      </c>
      <c r="C75" s="17">
        <v>8803414645</v>
      </c>
      <c r="D75" s="17">
        <v>8907412907</v>
      </c>
      <c r="E75" s="17">
        <v>3521101778</v>
      </c>
      <c r="F75" s="17">
        <v>58</v>
      </c>
      <c r="G75" s="17" t="s">
        <v>38</v>
      </c>
      <c r="H75" s="17" t="s">
        <v>28</v>
      </c>
      <c r="I75" s="17">
        <v>24</v>
      </c>
      <c r="J75" s="17">
        <v>0</v>
      </c>
      <c r="K75" s="17" t="s">
        <v>39</v>
      </c>
      <c r="L75" s="17"/>
      <c r="M75" s="17" t="s">
        <v>255</v>
      </c>
      <c r="N75" s="17">
        <v>0</v>
      </c>
      <c r="O75" s="17">
        <v>0</v>
      </c>
      <c r="P75" s="17">
        <v>0</v>
      </c>
      <c r="Q75" s="17" t="s">
        <v>182</v>
      </c>
      <c r="R75" s="17">
        <v>2.5</v>
      </c>
      <c r="S75" s="17">
        <v>595</v>
      </c>
      <c r="T75" s="17" t="s">
        <v>309</v>
      </c>
      <c r="U75" s="18" t="s">
        <v>94</v>
      </c>
      <c r="V75" s="18" t="s">
        <v>94</v>
      </c>
      <c r="W75" s="17">
        <v>0</v>
      </c>
      <c r="X75" s="17">
        <v>30</v>
      </c>
      <c r="Y75" s="20">
        <v>448.98599999999999</v>
      </c>
      <c r="Z75" s="29">
        <v>2.3699999999999997</v>
      </c>
      <c r="AA75" s="29">
        <f t="shared" si="1"/>
        <v>1064.0968199999998</v>
      </c>
    </row>
    <row r="76" spans="1:27" x14ac:dyDescent="0.25">
      <c r="A76" s="17" t="s">
        <v>22</v>
      </c>
      <c r="B76" s="17" t="s">
        <v>91</v>
      </c>
      <c r="C76" s="17">
        <v>8803414647</v>
      </c>
      <c r="D76" s="17">
        <v>8907412910</v>
      </c>
      <c r="E76" s="17">
        <v>3521101782</v>
      </c>
      <c r="F76" s="17">
        <v>2642</v>
      </c>
      <c r="G76" s="17" t="s">
        <v>71</v>
      </c>
      <c r="H76" s="17" t="s">
        <v>28</v>
      </c>
      <c r="I76" s="17">
        <v>21</v>
      </c>
      <c r="J76" s="17">
        <v>0</v>
      </c>
      <c r="K76" s="17" t="s">
        <v>72</v>
      </c>
      <c r="L76" s="17"/>
      <c r="M76" s="17" t="s">
        <v>255</v>
      </c>
      <c r="N76" s="17">
        <v>0</v>
      </c>
      <c r="O76" s="17">
        <v>0</v>
      </c>
      <c r="P76" s="17">
        <v>0</v>
      </c>
      <c r="Q76" s="17" t="s">
        <v>198</v>
      </c>
      <c r="R76" s="17">
        <v>2.5</v>
      </c>
      <c r="S76" s="17">
        <v>592</v>
      </c>
      <c r="T76" s="17" t="s">
        <v>306</v>
      </c>
      <c r="U76" s="18" t="s">
        <v>95</v>
      </c>
      <c r="V76" s="18" t="s">
        <v>95</v>
      </c>
      <c r="W76" s="17">
        <v>0</v>
      </c>
      <c r="X76" s="17">
        <v>21</v>
      </c>
      <c r="Y76" s="20">
        <v>396.05199999999991</v>
      </c>
      <c r="Z76" s="29">
        <v>3.1899999999999991</v>
      </c>
      <c r="AA76" s="29">
        <f t="shared" si="1"/>
        <v>1263.4058799999993</v>
      </c>
    </row>
    <row r="77" spans="1:27" x14ac:dyDescent="0.25">
      <c r="A77" s="17" t="s">
        <v>22</v>
      </c>
      <c r="B77" s="17" t="s">
        <v>91</v>
      </c>
      <c r="C77" s="17">
        <v>8803414732</v>
      </c>
      <c r="D77" s="17">
        <v>8907412947</v>
      </c>
      <c r="E77" s="17">
        <v>3521101781</v>
      </c>
      <c r="F77" s="17">
        <v>9933</v>
      </c>
      <c r="G77" s="17" t="s">
        <v>59</v>
      </c>
      <c r="H77" s="17" t="s">
        <v>25</v>
      </c>
      <c r="I77" s="17">
        <v>16</v>
      </c>
      <c r="J77" s="17">
        <v>0</v>
      </c>
      <c r="K77" s="17" t="s">
        <v>60</v>
      </c>
      <c r="L77" s="17"/>
      <c r="M77" s="17" t="s">
        <v>255</v>
      </c>
      <c r="N77" s="17">
        <v>0</v>
      </c>
      <c r="O77" s="17">
        <v>0</v>
      </c>
      <c r="P77" s="17">
        <v>0</v>
      </c>
      <c r="Q77" s="17" t="s">
        <v>191</v>
      </c>
      <c r="R77" s="17">
        <v>2.5</v>
      </c>
      <c r="S77" s="17">
        <v>596</v>
      </c>
      <c r="T77" s="17" t="s">
        <v>310</v>
      </c>
      <c r="U77" s="18" t="s">
        <v>94</v>
      </c>
      <c r="V77" s="18" t="s">
        <v>94</v>
      </c>
      <c r="W77" s="17">
        <v>0</v>
      </c>
      <c r="X77" s="17">
        <v>16</v>
      </c>
      <c r="Y77" s="20">
        <v>229.16399999999999</v>
      </c>
      <c r="Z77" s="29">
        <v>2.3699999999999997</v>
      </c>
      <c r="AA77" s="29">
        <f t="shared" si="1"/>
        <v>543.11867999999993</v>
      </c>
    </row>
    <row r="78" spans="1:27" x14ac:dyDescent="0.25">
      <c r="A78" s="17" t="s">
        <v>22</v>
      </c>
      <c r="B78" s="17" t="s">
        <v>91</v>
      </c>
      <c r="C78" s="17">
        <v>8803414734</v>
      </c>
      <c r="D78" s="17">
        <v>8907412950</v>
      </c>
      <c r="E78" s="17">
        <v>3521101770</v>
      </c>
      <c r="F78" s="17">
        <v>10556</v>
      </c>
      <c r="G78" s="17" t="s">
        <v>87</v>
      </c>
      <c r="H78" s="17" t="s">
        <v>28</v>
      </c>
      <c r="I78" s="17">
        <v>22</v>
      </c>
      <c r="J78" s="17">
        <v>0</v>
      </c>
      <c r="K78" s="17" t="s">
        <v>88</v>
      </c>
      <c r="L78" s="17"/>
      <c r="M78" s="17" t="s">
        <v>255</v>
      </c>
      <c r="N78" s="17">
        <v>0</v>
      </c>
      <c r="O78" s="17">
        <v>0</v>
      </c>
      <c r="P78" s="17">
        <v>0</v>
      </c>
      <c r="Q78" s="17" t="s">
        <v>190</v>
      </c>
      <c r="R78" s="17">
        <v>2.5</v>
      </c>
      <c r="S78" s="17">
        <v>597</v>
      </c>
      <c r="T78" s="17" t="s">
        <v>311</v>
      </c>
      <c r="U78" s="18" t="s">
        <v>96</v>
      </c>
      <c r="V78" s="18" t="s">
        <v>96</v>
      </c>
      <c r="W78" s="17">
        <v>0</v>
      </c>
      <c r="X78" s="17">
        <v>23</v>
      </c>
      <c r="Y78" s="20">
        <v>367.24799999999999</v>
      </c>
      <c r="Z78" s="29">
        <v>2.5499999999999994</v>
      </c>
      <c r="AA78" s="29">
        <f t="shared" si="1"/>
        <v>936.48239999999976</v>
      </c>
    </row>
    <row r="79" spans="1:27" x14ac:dyDescent="0.25">
      <c r="A79" s="17" t="s">
        <v>22</v>
      </c>
      <c r="B79" s="17" t="s">
        <v>91</v>
      </c>
      <c r="C79" s="17">
        <v>8803414782</v>
      </c>
      <c r="D79" s="17">
        <v>8907413494</v>
      </c>
      <c r="E79" s="17">
        <v>3521101783</v>
      </c>
      <c r="F79" s="17">
        <v>3891</v>
      </c>
      <c r="G79" s="17" t="s">
        <v>76</v>
      </c>
      <c r="H79" s="17" t="s">
        <v>28</v>
      </c>
      <c r="I79" s="17">
        <v>33</v>
      </c>
      <c r="J79" s="17">
        <v>0</v>
      </c>
      <c r="K79" s="17" t="s">
        <v>77</v>
      </c>
      <c r="L79" s="17"/>
      <c r="M79" s="17" t="s">
        <v>255</v>
      </c>
      <c r="N79" s="17">
        <v>0</v>
      </c>
      <c r="O79" s="17">
        <v>0</v>
      </c>
      <c r="P79" s="17">
        <v>0</v>
      </c>
      <c r="Q79" s="17" t="s">
        <v>199</v>
      </c>
      <c r="R79" s="17">
        <v>2.5</v>
      </c>
      <c r="S79" s="17">
        <v>591</v>
      </c>
      <c r="T79" s="17" t="s">
        <v>305</v>
      </c>
      <c r="U79" s="18" t="s">
        <v>94</v>
      </c>
      <c r="V79" s="18" t="s">
        <v>94</v>
      </c>
      <c r="W79" s="17">
        <v>0</v>
      </c>
      <c r="X79" s="17">
        <v>33</v>
      </c>
      <c r="Y79" s="20">
        <v>457.36</v>
      </c>
      <c r="Z79" s="29">
        <v>2.63</v>
      </c>
      <c r="AA79" s="29">
        <f t="shared" si="1"/>
        <v>1202.8568</v>
      </c>
    </row>
    <row r="80" spans="1:27" x14ac:dyDescent="0.25">
      <c r="A80" s="17" t="s">
        <v>22</v>
      </c>
      <c r="B80" s="17" t="s">
        <v>91</v>
      </c>
      <c r="C80" s="17">
        <v>8803414782</v>
      </c>
      <c r="D80" s="17">
        <v>8907413494</v>
      </c>
      <c r="E80" s="17">
        <v>3521101784</v>
      </c>
      <c r="F80" s="17">
        <v>3891</v>
      </c>
      <c r="G80" s="17" t="s">
        <v>76</v>
      </c>
      <c r="H80" s="17" t="s">
        <v>28</v>
      </c>
      <c r="I80" s="17">
        <v>1</v>
      </c>
      <c r="J80" s="17">
        <v>0</v>
      </c>
      <c r="K80" s="17" t="s">
        <v>77</v>
      </c>
      <c r="L80" s="17"/>
      <c r="M80" s="17" t="s">
        <v>255</v>
      </c>
      <c r="N80" s="17">
        <v>0</v>
      </c>
      <c r="O80" s="17">
        <v>0</v>
      </c>
      <c r="P80" s="17">
        <v>0</v>
      </c>
      <c r="Q80" s="17" t="s">
        <v>199</v>
      </c>
      <c r="R80" s="17">
        <v>2.5</v>
      </c>
      <c r="S80" s="17">
        <v>591</v>
      </c>
      <c r="T80" s="17" t="s">
        <v>305</v>
      </c>
      <c r="U80" s="18" t="s">
        <v>94</v>
      </c>
      <c r="V80" s="18" t="s">
        <v>94</v>
      </c>
      <c r="W80" s="17">
        <v>0</v>
      </c>
      <c r="X80" s="17">
        <v>1</v>
      </c>
      <c r="Y80" s="20">
        <v>4.8460000000000001</v>
      </c>
      <c r="Z80" s="29">
        <v>2.63</v>
      </c>
      <c r="AA80" s="29">
        <f t="shared" si="1"/>
        <v>12.74498</v>
      </c>
    </row>
    <row r="81" spans="1:27" x14ac:dyDescent="0.25">
      <c r="A81" s="17" t="s">
        <v>22</v>
      </c>
      <c r="B81" s="17" t="s">
        <v>91</v>
      </c>
      <c r="C81" s="17">
        <v>8803414833</v>
      </c>
      <c r="D81" s="17">
        <v>8907413602</v>
      </c>
      <c r="E81" s="17">
        <v>3521101769</v>
      </c>
      <c r="F81" s="17">
        <v>10556</v>
      </c>
      <c r="G81" s="17" t="s">
        <v>87</v>
      </c>
      <c r="H81" s="17" t="s">
        <v>28</v>
      </c>
      <c r="I81" s="17">
        <v>30</v>
      </c>
      <c r="J81" s="17">
        <v>0</v>
      </c>
      <c r="K81" s="17" t="s">
        <v>88</v>
      </c>
      <c r="L81" s="17"/>
      <c r="M81" s="17" t="s">
        <v>255</v>
      </c>
      <c r="N81" s="17">
        <v>0</v>
      </c>
      <c r="O81" s="17">
        <v>0</v>
      </c>
      <c r="P81" s="17">
        <v>0</v>
      </c>
      <c r="Q81" s="17" t="s">
        <v>190</v>
      </c>
      <c r="R81" s="17">
        <v>2.5</v>
      </c>
      <c r="S81" s="17">
        <v>597</v>
      </c>
      <c r="T81" s="17" t="s">
        <v>311</v>
      </c>
      <c r="U81" s="18" t="s">
        <v>96</v>
      </c>
      <c r="V81" s="18" t="s">
        <v>96</v>
      </c>
      <c r="W81" s="17">
        <v>0</v>
      </c>
      <c r="X81" s="17">
        <v>34</v>
      </c>
      <c r="Y81" s="20">
        <v>681.2</v>
      </c>
      <c r="Z81" s="29">
        <v>2.5499999999999994</v>
      </c>
      <c r="AA81" s="29">
        <f t="shared" si="1"/>
        <v>1737.0599999999997</v>
      </c>
    </row>
    <row r="82" spans="1:27" x14ac:dyDescent="0.25">
      <c r="A82" s="17" t="s">
        <v>22</v>
      </c>
      <c r="B82" s="17" t="s">
        <v>93</v>
      </c>
      <c r="C82" s="17">
        <v>8803414427</v>
      </c>
      <c r="D82" s="17">
        <v>8907410559</v>
      </c>
      <c r="E82" s="17">
        <v>3521101789</v>
      </c>
      <c r="F82" s="17">
        <v>7608</v>
      </c>
      <c r="G82" s="17" t="s">
        <v>67</v>
      </c>
      <c r="H82" s="17" t="s">
        <v>28</v>
      </c>
      <c r="I82" s="17">
        <v>23</v>
      </c>
      <c r="J82" s="17">
        <v>0</v>
      </c>
      <c r="K82" s="17" t="s">
        <v>68</v>
      </c>
      <c r="L82" s="17"/>
      <c r="M82" s="17" t="s">
        <v>255</v>
      </c>
      <c r="N82" s="17">
        <v>0</v>
      </c>
      <c r="O82" s="17">
        <v>0</v>
      </c>
      <c r="P82" s="17">
        <v>0</v>
      </c>
      <c r="Q82" s="17" t="s">
        <v>189</v>
      </c>
      <c r="R82" s="17">
        <v>2.5</v>
      </c>
      <c r="S82" s="17">
        <v>598</v>
      </c>
      <c r="T82" s="17" t="s">
        <v>312</v>
      </c>
      <c r="U82" s="18" t="s">
        <v>95</v>
      </c>
      <c r="V82" s="18" t="s">
        <v>95</v>
      </c>
      <c r="W82" s="17">
        <v>0</v>
      </c>
      <c r="X82" s="17">
        <v>24</v>
      </c>
      <c r="Y82" s="20">
        <v>365.36799999999999</v>
      </c>
      <c r="Z82" s="29">
        <v>2.65</v>
      </c>
      <c r="AA82" s="29">
        <f t="shared" si="1"/>
        <v>968.22519999999997</v>
      </c>
    </row>
    <row r="83" spans="1:27" x14ac:dyDescent="0.25">
      <c r="A83" s="17" t="s">
        <v>22</v>
      </c>
      <c r="B83" s="17" t="s">
        <v>93</v>
      </c>
      <c r="C83" s="17">
        <v>8803414427</v>
      </c>
      <c r="D83" s="17">
        <v>8907410559</v>
      </c>
      <c r="E83" s="17">
        <v>3521101790</v>
      </c>
      <c r="F83" s="17">
        <v>7608</v>
      </c>
      <c r="G83" s="17" t="s">
        <v>67</v>
      </c>
      <c r="H83" s="17" t="s">
        <v>28</v>
      </c>
      <c r="I83" s="17">
        <v>2</v>
      </c>
      <c r="J83" s="17">
        <v>0</v>
      </c>
      <c r="K83" s="17" t="s">
        <v>68</v>
      </c>
      <c r="L83" s="17"/>
      <c r="M83" s="17" t="s">
        <v>255</v>
      </c>
      <c r="N83" s="17">
        <v>0</v>
      </c>
      <c r="O83" s="17">
        <v>0</v>
      </c>
      <c r="P83" s="17">
        <v>0</v>
      </c>
      <c r="Q83" s="17" t="s">
        <v>189</v>
      </c>
      <c r="R83" s="17">
        <v>2.5</v>
      </c>
      <c r="S83" s="17">
        <v>598</v>
      </c>
      <c r="T83" s="17" t="s">
        <v>312</v>
      </c>
      <c r="U83" s="18" t="s">
        <v>95</v>
      </c>
      <c r="V83" s="18" t="s">
        <v>95</v>
      </c>
      <c r="W83" s="17">
        <v>0</v>
      </c>
      <c r="X83" s="17">
        <v>2</v>
      </c>
      <c r="Y83" s="20">
        <v>11.35</v>
      </c>
      <c r="Z83" s="29">
        <v>2.65</v>
      </c>
      <c r="AA83" s="29">
        <f t="shared" si="1"/>
        <v>30.077499999999997</v>
      </c>
    </row>
    <row r="84" spans="1:27" x14ac:dyDescent="0.25">
      <c r="A84" s="17" t="s">
        <v>22</v>
      </c>
      <c r="B84" s="17" t="s">
        <v>93</v>
      </c>
      <c r="C84" s="17">
        <v>8803414617</v>
      </c>
      <c r="D84" s="17">
        <v>8907414034</v>
      </c>
      <c r="E84" s="17">
        <v>3521101791</v>
      </c>
      <c r="F84" s="17">
        <v>7608</v>
      </c>
      <c r="G84" s="17" t="s">
        <v>67</v>
      </c>
      <c r="H84" s="17" t="s">
        <v>28</v>
      </c>
      <c r="I84" s="17">
        <v>25</v>
      </c>
      <c r="J84" s="17">
        <v>0</v>
      </c>
      <c r="K84" s="17" t="s">
        <v>68</v>
      </c>
      <c r="L84" s="17"/>
      <c r="M84" s="17" t="s">
        <v>255</v>
      </c>
      <c r="N84" s="17">
        <v>0</v>
      </c>
      <c r="O84" s="17">
        <v>0</v>
      </c>
      <c r="P84" s="17">
        <v>0</v>
      </c>
      <c r="Q84" s="17" t="s">
        <v>189</v>
      </c>
      <c r="R84" s="17">
        <v>2.5</v>
      </c>
      <c r="S84" s="17">
        <v>598</v>
      </c>
      <c r="T84" s="17" t="s">
        <v>312</v>
      </c>
      <c r="U84" s="18" t="s">
        <v>95</v>
      </c>
      <c r="V84" s="18" t="s">
        <v>95</v>
      </c>
      <c r="W84" s="17">
        <v>0</v>
      </c>
      <c r="X84" s="17">
        <v>25</v>
      </c>
      <c r="Y84" s="20">
        <v>48.6</v>
      </c>
      <c r="Z84" s="29">
        <v>2.65</v>
      </c>
      <c r="AA84" s="29">
        <f t="shared" si="1"/>
        <v>128.79</v>
      </c>
    </row>
    <row r="85" spans="1:27" x14ac:dyDescent="0.25">
      <c r="A85" s="17" t="s">
        <v>22</v>
      </c>
      <c r="B85" s="17" t="s">
        <v>93</v>
      </c>
      <c r="C85" s="17">
        <v>8803414620</v>
      </c>
      <c r="D85" s="17">
        <v>8907412312</v>
      </c>
      <c r="E85" s="17">
        <v>3521101793</v>
      </c>
      <c r="F85" s="17">
        <v>2642</v>
      </c>
      <c r="G85" s="17" t="s">
        <v>71</v>
      </c>
      <c r="H85" s="17" t="s">
        <v>28</v>
      </c>
      <c r="I85" s="17">
        <v>8</v>
      </c>
      <c r="J85" s="17">
        <v>0</v>
      </c>
      <c r="K85" s="17" t="s">
        <v>72</v>
      </c>
      <c r="L85" s="17"/>
      <c r="M85" s="17" t="s">
        <v>255</v>
      </c>
      <c r="N85" s="17">
        <v>0</v>
      </c>
      <c r="O85" s="17">
        <v>0</v>
      </c>
      <c r="P85" s="17">
        <v>0</v>
      </c>
      <c r="Q85" s="17" t="s">
        <v>137</v>
      </c>
      <c r="R85" s="17">
        <v>2.5</v>
      </c>
      <c r="S85" s="17">
        <v>594</v>
      </c>
      <c r="T85" s="17" t="s">
        <v>308</v>
      </c>
      <c r="U85" s="18" t="s">
        <v>95</v>
      </c>
      <c r="V85" s="18" t="s">
        <v>95</v>
      </c>
      <c r="W85" s="17">
        <v>0</v>
      </c>
      <c r="X85" s="17">
        <v>8</v>
      </c>
      <c r="Y85" s="20">
        <v>15.552</v>
      </c>
      <c r="Z85" s="29">
        <v>3.1899999999999991</v>
      </c>
      <c r="AA85" s="29">
        <f t="shared" si="1"/>
        <v>49.610879999999987</v>
      </c>
    </row>
    <row r="86" spans="1:27" x14ac:dyDescent="0.25">
      <c r="A86" s="17" t="s">
        <v>22</v>
      </c>
      <c r="B86" s="17" t="s">
        <v>93</v>
      </c>
      <c r="C86" s="17">
        <v>8803414647</v>
      </c>
      <c r="D86" s="17">
        <v>8907415084</v>
      </c>
      <c r="E86" s="17">
        <v>3521101792</v>
      </c>
      <c r="F86" s="17">
        <v>2642</v>
      </c>
      <c r="G86" s="17" t="s">
        <v>71</v>
      </c>
      <c r="H86" s="17" t="s">
        <v>28</v>
      </c>
      <c r="I86" s="17">
        <v>10</v>
      </c>
      <c r="J86" s="17">
        <v>0</v>
      </c>
      <c r="K86" s="17" t="s">
        <v>72</v>
      </c>
      <c r="L86" s="17"/>
      <c r="M86" s="17" t="s">
        <v>255</v>
      </c>
      <c r="N86" s="17">
        <v>0</v>
      </c>
      <c r="O86" s="17">
        <v>0</v>
      </c>
      <c r="P86" s="17">
        <v>0</v>
      </c>
      <c r="Q86" s="17" t="s">
        <v>137</v>
      </c>
      <c r="R86" s="17">
        <v>2.5</v>
      </c>
      <c r="S86" s="17">
        <v>594</v>
      </c>
      <c r="T86" s="17" t="s">
        <v>308</v>
      </c>
      <c r="U86" s="18" t="s">
        <v>95</v>
      </c>
      <c r="V86" s="18" t="s">
        <v>95</v>
      </c>
      <c r="W86" s="17">
        <v>0</v>
      </c>
      <c r="X86" s="17">
        <v>12</v>
      </c>
      <c r="Y86" s="20">
        <v>241.6</v>
      </c>
      <c r="Z86" s="29">
        <v>3.1899999999999991</v>
      </c>
      <c r="AA86" s="29">
        <f t="shared" si="1"/>
        <v>770.70399999999972</v>
      </c>
    </row>
    <row r="87" spans="1:27" x14ac:dyDescent="0.25">
      <c r="A87" s="17" t="s">
        <v>22</v>
      </c>
      <c r="B87" s="17" t="s">
        <v>93</v>
      </c>
      <c r="C87" s="17">
        <v>8803414833</v>
      </c>
      <c r="D87" s="17">
        <v>8907420050</v>
      </c>
      <c r="E87" s="17">
        <v>3521101795</v>
      </c>
      <c r="F87" s="17">
        <v>10556</v>
      </c>
      <c r="G87" s="17" t="s">
        <v>87</v>
      </c>
      <c r="H87" s="17" t="s">
        <v>28</v>
      </c>
      <c r="I87" s="17">
        <v>10</v>
      </c>
      <c r="J87" s="17">
        <v>0</v>
      </c>
      <c r="K87" s="17" t="s">
        <v>88</v>
      </c>
      <c r="L87" s="17"/>
      <c r="M87" s="17" t="s">
        <v>255</v>
      </c>
      <c r="N87" s="17">
        <v>0</v>
      </c>
      <c r="O87" s="17">
        <v>0</v>
      </c>
      <c r="P87" s="17">
        <v>0</v>
      </c>
      <c r="Q87" s="17" t="s">
        <v>190</v>
      </c>
      <c r="R87" s="17">
        <v>2.5</v>
      </c>
      <c r="S87" s="17">
        <v>599</v>
      </c>
      <c r="T87" s="17" t="s">
        <v>313</v>
      </c>
      <c r="U87" s="18" t="s">
        <v>96</v>
      </c>
      <c r="V87" s="18" t="s">
        <v>96</v>
      </c>
      <c r="W87" s="17">
        <v>0</v>
      </c>
      <c r="X87" s="17">
        <v>10</v>
      </c>
      <c r="Y87" s="20">
        <v>135</v>
      </c>
      <c r="Z87" s="29">
        <v>2.5499999999999994</v>
      </c>
      <c r="AA87" s="29">
        <f t="shared" si="1"/>
        <v>344.24999999999994</v>
      </c>
    </row>
    <row r="88" spans="1:27" x14ac:dyDescent="0.25">
      <c r="A88" s="17" t="s">
        <v>22</v>
      </c>
      <c r="B88" s="17" t="s">
        <v>94</v>
      </c>
      <c r="C88" s="17">
        <v>8803414087</v>
      </c>
      <c r="D88" s="17">
        <v>8907408751</v>
      </c>
      <c r="E88" s="17">
        <v>3521101808</v>
      </c>
      <c r="F88" s="17">
        <v>9646</v>
      </c>
      <c r="G88" s="17" t="s">
        <v>52</v>
      </c>
      <c r="H88" s="17" t="s">
        <v>53</v>
      </c>
      <c r="I88" s="17">
        <v>355</v>
      </c>
      <c r="J88" s="17">
        <v>0</v>
      </c>
      <c r="K88" s="17" t="s">
        <v>46</v>
      </c>
      <c r="L88" s="17"/>
      <c r="M88" s="17" t="s">
        <v>255</v>
      </c>
      <c r="N88" s="17">
        <v>0</v>
      </c>
      <c r="O88" s="17">
        <v>0</v>
      </c>
      <c r="P88" s="17">
        <v>0</v>
      </c>
      <c r="Q88" s="17" t="s">
        <v>144</v>
      </c>
      <c r="R88" s="17">
        <v>2.5</v>
      </c>
      <c r="S88" s="17">
        <v>604</v>
      </c>
      <c r="T88" s="17" t="s">
        <v>317</v>
      </c>
      <c r="U88" s="18" t="s">
        <v>95</v>
      </c>
      <c r="V88" s="18" t="s">
        <v>95</v>
      </c>
      <c r="W88" s="17">
        <v>0</v>
      </c>
      <c r="X88" s="17">
        <v>362</v>
      </c>
      <c r="Y88" s="20">
        <v>5652.5869999999995</v>
      </c>
      <c r="Z88" s="29">
        <v>1.4000000000000001</v>
      </c>
      <c r="AA88" s="29">
        <f t="shared" si="1"/>
        <v>7913.6217999999999</v>
      </c>
    </row>
    <row r="89" spans="1:27" x14ac:dyDescent="0.25">
      <c r="A89" s="17" t="s">
        <v>22</v>
      </c>
      <c r="B89" s="17" t="s">
        <v>94</v>
      </c>
      <c r="C89" s="17">
        <v>8803414190</v>
      </c>
      <c r="D89" s="17">
        <v>8907409977</v>
      </c>
      <c r="E89" s="17">
        <v>3521101810</v>
      </c>
      <c r="F89" s="17">
        <v>9646</v>
      </c>
      <c r="G89" s="17" t="s">
        <v>52</v>
      </c>
      <c r="H89" s="17" t="s">
        <v>53</v>
      </c>
      <c r="I89" s="17">
        <v>11</v>
      </c>
      <c r="J89" s="17">
        <v>0</v>
      </c>
      <c r="K89" s="17" t="s">
        <v>46</v>
      </c>
      <c r="L89" s="17"/>
      <c r="M89" s="17" t="s">
        <v>255</v>
      </c>
      <c r="N89" s="17">
        <v>0</v>
      </c>
      <c r="O89" s="17">
        <v>0</v>
      </c>
      <c r="P89" s="17">
        <v>0</v>
      </c>
      <c r="Q89" s="17" t="s">
        <v>144</v>
      </c>
      <c r="R89" s="17">
        <v>2.5</v>
      </c>
      <c r="S89" s="17">
        <v>604</v>
      </c>
      <c r="T89" s="17" t="s">
        <v>317</v>
      </c>
      <c r="U89" s="18" t="s">
        <v>95</v>
      </c>
      <c r="V89" s="18" t="s">
        <v>95</v>
      </c>
      <c r="W89" s="17">
        <v>0</v>
      </c>
      <c r="X89" s="17">
        <v>11</v>
      </c>
      <c r="Y89" s="20">
        <v>148.553</v>
      </c>
      <c r="Z89" s="29">
        <v>1.4000000000000001</v>
      </c>
      <c r="AA89" s="29">
        <f t="shared" si="1"/>
        <v>207.97420000000002</v>
      </c>
    </row>
    <row r="90" spans="1:27" x14ac:dyDescent="0.25">
      <c r="A90" s="17" t="s">
        <v>22</v>
      </c>
      <c r="B90" s="17" t="s">
        <v>94</v>
      </c>
      <c r="C90" s="17">
        <v>8803414586</v>
      </c>
      <c r="D90" s="17">
        <v>8907412092</v>
      </c>
      <c r="E90" s="17">
        <v>3521101812</v>
      </c>
      <c r="F90" s="17">
        <v>9646</v>
      </c>
      <c r="G90" s="17" t="s">
        <v>52</v>
      </c>
      <c r="H90" s="17" t="s">
        <v>53</v>
      </c>
      <c r="I90" s="17">
        <v>3</v>
      </c>
      <c r="J90" s="17">
        <v>0</v>
      </c>
      <c r="K90" s="17" t="s">
        <v>46</v>
      </c>
      <c r="L90" s="17"/>
      <c r="M90" s="17" t="s">
        <v>255</v>
      </c>
      <c r="N90" s="17">
        <v>0</v>
      </c>
      <c r="O90" s="17">
        <v>0</v>
      </c>
      <c r="P90" s="17">
        <v>0</v>
      </c>
      <c r="Q90" s="17" t="s">
        <v>144</v>
      </c>
      <c r="R90" s="17">
        <v>2.5</v>
      </c>
      <c r="S90" s="17">
        <v>604</v>
      </c>
      <c r="T90" s="17" t="s">
        <v>317</v>
      </c>
      <c r="U90" s="18" t="s">
        <v>95</v>
      </c>
      <c r="V90" s="18" t="s">
        <v>95</v>
      </c>
      <c r="W90" s="17">
        <v>0</v>
      </c>
      <c r="X90" s="17">
        <v>4</v>
      </c>
      <c r="Y90" s="20">
        <v>36.800000000000004</v>
      </c>
      <c r="Z90" s="29">
        <v>1.4000000000000001</v>
      </c>
      <c r="AA90" s="29">
        <f t="shared" si="1"/>
        <v>51.52000000000001</v>
      </c>
    </row>
    <row r="91" spans="1:27" x14ac:dyDescent="0.25">
      <c r="A91" s="17" t="s">
        <v>22</v>
      </c>
      <c r="B91" s="17" t="s">
        <v>94</v>
      </c>
      <c r="C91" s="17">
        <v>8803415232</v>
      </c>
      <c r="D91" s="17">
        <v>8907415394</v>
      </c>
      <c r="E91" s="17">
        <v>3521101811</v>
      </c>
      <c r="F91" s="17">
        <v>9646</v>
      </c>
      <c r="G91" s="17" t="s">
        <v>52</v>
      </c>
      <c r="H91" s="17" t="s">
        <v>53</v>
      </c>
      <c r="I91" s="17">
        <v>9</v>
      </c>
      <c r="J91" s="17">
        <v>0</v>
      </c>
      <c r="K91" s="17" t="s">
        <v>46</v>
      </c>
      <c r="L91" s="17"/>
      <c r="M91" s="17" t="s">
        <v>255</v>
      </c>
      <c r="N91" s="17">
        <v>0</v>
      </c>
      <c r="O91" s="17">
        <v>0</v>
      </c>
      <c r="P91" s="17">
        <v>0</v>
      </c>
      <c r="Q91" s="17" t="s">
        <v>144</v>
      </c>
      <c r="R91" s="17">
        <v>2.5</v>
      </c>
      <c r="S91" s="17">
        <v>604</v>
      </c>
      <c r="T91" s="17" t="s">
        <v>317</v>
      </c>
      <c r="U91" s="18" t="s">
        <v>95</v>
      </c>
      <c r="V91" s="18" t="s">
        <v>95</v>
      </c>
      <c r="W91" s="17">
        <v>0</v>
      </c>
      <c r="X91" s="17">
        <v>11</v>
      </c>
      <c r="Y91" s="20">
        <v>215.62599999999998</v>
      </c>
      <c r="Z91" s="29">
        <v>1.4000000000000001</v>
      </c>
      <c r="AA91" s="29">
        <f t="shared" si="1"/>
        <v>301.87639999999999</v>
      </c>
    </row>
    <row r="92" spans="1:27" x14ac:dyDescent="0.25">
      <c r="A92" s="17" t="s">
        <v>22</v>
      </c>
      <c r="B92" s="17" t="s">
        <v>94</v>
      </c>
      <c r="C92" s="17">
        <v>8803415764</v>
      </c>
      <c r="D92" s="17">
        <v>8907419361</v>
      </c>
      <c r="E92" s="17">
        <v>3521101809</v>
      </c>
      <c r="F92" s="17">
        <v>9646</v>
      </c>
      <c r="G92" s="17" t="s">
        <v>52</v>
      </c>
      <c r="H92" s="17" t="s">
        <v>53</v>
      </c>
      <c r="I92" s="17">
        <v>13</v>
      </c>
      <c r="J92" s="17">
        <v>0</v>
      </c>
      <c r="K92" s="17" t="s">
        <v>46</v>
      </c>
      <c r="L92" s="17"/>
      <c r="M92" s="17" t="s">
        <v>255</v>
      </c>
      <c r="N92" s="17">
        <v>0</v>
      </c>
      <c r="O92" s="17">
        <v>0</v>
      </c>
      <c r="P92" s="17">
        <v>0</v>
      </c>
      <c r="Q92" s="17" t="s">
        <v>144</v>
      </c>
      <c r="R92" s="17">
        <v>2.5</v>
      </c>
      <c r="S92" s="17">
        <v>604</v>
      </c>
      <c r="T92" s="17" t="s">
        <v>317</v>
      </c>
      <c r="U92" s="18" t="s">
        <v>95</v>
      </c>
      <c r="V92" s="18" t="s">
        <v>95</v>
      </c>
      <c r="W92" s="17">
        <v>0</v>
      </c>
      <c r="X92" s="17">
        <v>15</v>
      </c>
      <c r="Y92" s="20">
        <v>247.01899999999995</v>
      </c>
      <c r="Z92" s="29">
        <v>1.4000000000000001</v>
      </c>
      <c r="AA92" s="29">
        <f t="shared" si="1"/>
        <v>345.82659999999998</v>
      </c>
    </row>
    <row r="93" spans="1:27" x14ac:dyDescent="0.25">
      <c r="A93" s="17" t="s">
        <v>22</v>
      </c>
      <c r="B93" s="17" t="s">
        <v>94</v>
      </c>
      <c r="C93" s="17">
        <v>8803416297</v>
      </c>
      <c r="D93" s="17">
        <v>8907428406</v>
      </c>
      <c r="E93" s="17">
        <v>3521101801</v>
      </c>
      <c r="F93" s="17">
        <v>10122</v>
      </c>
      <c r="G93" s="17" t="s">
        <v>61</v>
      </c>
      <c r="H93" s="17" t="s">
        <v>25</v>
      </c>
      <c r="I93" s="17">
        <v>134</v>
      </c>
      <c r="J93" s="17">
        <v>0</v>
      </c>
      <c r="K93" s="17" t="s">
        <v>62</v>
      </c>
      <c r="L93" s="17"/>
      <c r="M93" s="17" t="s">
        <v>255</v>
      </c>
      <c r="N93" s="17">
        <v>0</v>
      </c>
      <c r="O93" s="17">
        <v>0</v>
      </c>
      <c r="P93" s="17">
        <v>0</v>
      </c>
      <c r="Q93" s="17" t="s">
        <v>189</v>
      </c>
      <c r="R93" s="17">
        <v>2.5</v>
      </c>
      <c r="S93" s="17">
        <v>602</v>
      </c>
      <c r="T93" s="17" t="s">
        <v>315</v>
      </c>
      <c r="U93" s="18" t="s">
        <v>98</v>
      </c>
      <c r="V93" s="18" t="s">
        <v>98</v>
      </c>
      <c r="W93" s="17">
        <v>0</v>
      </c>
      <c r="X93" s="17">
        <v>135</v>
      </c>
      <c r="Y93" s="20">
        <v>1118.171</v>
      </c>
      <c r="Z93" s="29">
        <v>2.6700000000000004</v>
      </c>
      <c r="AA93" s="29">
        <f t="shared" si="1"/>
        <v>2985.5165700000007</v>
      </c>
    </row>
    <row r="94" spans="1:27" x14ac:dyDescent="0.25">
      <c r="A94" s="17" t="s">
        <v>22</v>
      </c>
      <c r="B94" s="17" t="s">
        <v>94</v>
      </c>
      <c r="C94" s="17">
        <v>8803416307</v>
      </c>
      <c r="D94" s="17">
        <v>8907430252</v>
      </c>
      <c r="E94" s="17">
        <v>3521101803</v>
      </c>
      <c r="F94" s="17">
        <v>13718</v>
      </c>
      <c r="G94" s="17" t="s">
        <v>63</v>
      </c>
      <c r="H94" s="17" t="s">
        <v>25</v>
      </c>
      <c r="I94" s="17">
        <v>10</v>
      </c>
      <c r="J94" s="17">
        <v>0</v>
      </c>
      <c r="K94" s="17" t="s">
        <v>64</v>
      </c>
      <c r="L94" s="17"/>
      <c r="M94" s="17" t="s">
        <v>255</v>
      </c>
      <c r="N94" s="17">
        <v>0</v>
      </c>
      <c r="O94" s="17">
        <v>0</v>
      </c>
      <c r="P94" s="17">
        <v>0</v>
      </c>
      <c r="Q94" s="17" t="s">
        <v>145</v>
      </c>
      <c r="R94" s="17">
        <v>2.5</v>
      </c>
      <c r="S94" s="17">
        <v>606</v>
      </c>
      <c r="T94" s="17" t="s">
        <v>319</v>
      </c>
      <c r="U94" s="18" t="s">
        <v>98</v>
      </c>
      <c r="V94" s="18" t="s">
        <v>98</v>
      </c>
      <c r="W94" s="17">
        <v>0</v>
      </c>
      <c r="X94" s="17">
        <v>10</v>
      </c>
      <c r="Y94" s="20">
        <v>129.6</v>
      </c>
      <c r="Z94" s="29">
        <v>2.25</v>
      </c>
      <c r="AA94" s="29">
        <f t="shared" si="1"/>
        <v>291.59999999999997</v>
      </c>
    </row>
    <row r="95" spans="1:27" x14ac:dyDescent="0.25">
      <c r="A95" s="17" t="s">
        <v>22</v>
      </c>
      <c r="B95" s="17" t="s">
        <v>94</v>
      </c>
      <c r="C95" s="17">
        <v>8803416307</v>
      </c>
      <c r="D95" s="17">
        <v>8907430291</v>
      </c>
      <c r="E95" s="17">
        <v>3521101802</v>
      </c>
      <c r="F95" s="17">
        <v>13718</v>
      </c>
      <c r="G95" s="17" t="s">
        <v>63</v>
      </c>
      <c r="H95" s="17" t="s">
        <v>25</v>
      </c>
      <c r="I95" s="17">
        <v>143</v>
      </c>
      <c r="J95" s="17">
        <v>0</v>
      </c>
      <c r="K95" s="17" t="s">
        <v>64</v>
      </c>
      <c r="L95" s="17"/>
      <c r="M95" s="17" t="s">
        <v>255</v>
      </c>
      <c r="N95" s="17">
        <v>0</v>
      </c>
      <c r="O95" s="17">
        <v>0</v>
      </c>
      <c r="P95" s="17">
        <v>0</v>
      </c>
      <c r="Q95" s="17" t="s">
        <v>145</v>
      </c>
      <c r="R95" s="17">
        <v>2.5</v>
      </c>
      <c r="S95" s="17">
        <v>606</v>
      </c>
      <c r="T95" s="17" t="s">
        <v>319</v>
      </c>
      <c r="U95" s="18" t="s">
        <v>98</v>
      </c>
      <c r="V95" s="18" t="s">
        <v>98</v>
      </c>
      <c r="W95" s="17">
        <v>0</v>
      </c>
      <c r="X95" s="17">
        <v>143</v>
      </c>
      <c r="Y95" s="20">
        <v>2051.8519999999999</v>
      </c>
      <c r="Z95" s="29">
        <v>2.25</v>
      </c>
      <c r="AA95" s="29">
        <f t="shared" si="1"/>
        <v>4616.6669999999995</v>
      </c>
    </row>
    <row r="96" spans="1:27" x14ac:dyDescent="0.25">
      <c r="A96" s="17" t="s">
        <v>22</v>
      </c>
      <c r="B96" s="17" t="s">
        <v>94</v>
      </c>
      <c r="C96" s="17">
        <v>8803416532</v>
      </c>
      <c r="D96" s="17">
        <v>8907430377</v>
      </c>
      <c r="E96" s="17">
        <v>3521101806</v>
      </c>
      <c r="F96" s="17">
        <v>7608</v>
      </c>
      <c r="G96" s="17" t="s">
        <v>67</v>
      </c>
      <c r="H96" s="17" t="s">
        <v>28</v>
      </c>
      <c r="I96" s="17">
        <v>24</v>
      </c>
      <c r="J96" s="17">
        <v>0</v>
      </c>
      <c r="K96" s="17" t="s">
        <v>68</v>
      </c>
      <c r="L96" s="17"/>
      <c r="M96" s="17" t="s">
        <v>255</v>
      </c>
      <c r="N96" s="17">
        <v>0</v>
      </c>
      <c r="O96" s="17">
        <v>0</v>
      </c>
      <c r="P96" s="17">
        <v>0</v>
      </c>
      <c r="Q96" s="17" t="s">
        <v>181</v>
      </c>
      <c r="R96" s="17">
        <v>2.5</v>
      </c>
      <c r="S96" s="17">
        <v>601</v>
      </c>
      <c r="T96" s="17" t="s">
        <v>314</v>
      </c>
      <c r="U96" s="18" t="s">
        <v>99</v>
      </c>
      <c r="V96" s="18" t="s">
        <v>99</v>
      </c>
      <c r="W96" s="17">
        <v>0</v>
      </c>
      <c r="X96" s="17">
        <v>26</v>
      </c>
      <c r="Y96" s="20">
        <v>507.70499999999998</v>
      </c>
      <c r="Z96" s="29">
        <v>2.65</v>
      </c>
      <c r="AA96" s="29">
        <f t="shared" si="1"/>
        <v>1345.4182499999999</v>
      </c>
    </row>
    <row r="97" spans="1:27" x14ac:dyDescent="0.25">
      <c r="A97" s="17" t="s">
        <v>22</v>
      </c>
      <c r="B97" s="17" t="s">
        <v>94</v>
      </c>
      <c r="C97" s="17">
        <v>8803416707</v>
      </c>
      <c r="D97" s="17">
        <v>8907430729</v>
      </c>
      <c r="E97" s="17">
        <v>3521101813</v>
      </c>
      <c r="F97" s="17">
        <v>9356</v>
      </c>
      <c r="G97" s="17" t="s">
        <v>57</v>
      </c>
      <c r="H97" s="17" t="s">
        <v>28</v>
      </c>
      <c r="I97" s="17">
        <v>83</v>
      </c>
      <c r="J97" s="17">
        <v>0</v>
      </c>
      <c r="K97" s="17" t="s">
        <v>58</v>
      </c>
      <c r="L97" s="17"/>
      <c r="M97" s="17" t="s">
        <v>255</v>
      </c>
      <c r="N97" s="17">
        <v>0</v>
      </c>
      <c r="O97" s="17">
        <v>0</v>
      </c>
      <c r="P97" s="17">
        <v>0</v>
      </c>
      <c r="Q97" s="17" t="s">
        <v>182</v>
      </c>
      <c r="R97" s="17">
        <v>2.5</v>
      </c>
      <c r="S97" s="17">
        <v>603</v>
      </c>
      <c r="T97" s="17" t="s">
        <v>316</v>
      </c>
      <c r="U97" s="18" t="s">
        <v>99</v>
      </c>
      <c r="V97" s="18" t="s">
        <v>99</v>
      </c>
      <c r="W97" s="17">
        <v>0</v>
      </c>
      <c r="X97" s="17">
        <v>85</v>
      </c>
      <c r="Y97" s="20">
        <v>1535.1889999999999</v>
      </c>
      <c r="Z97" s="29">
        <v>2.88</v>
      </c>
      <c r="AA97" s="29">
        <f t="shared" si="1"/>
        <v>4421.3443199999992</v>
      </c>
    </row>
    <row r="98" spans="1:27" x14ac:dyDescent="0.25">
      <c r="A98" s="17" t="s">
        <v>22</v>
      </c>
      <c r="B98" s="17" t="s">
        <v>94</v>
      </c>
      <c r="C98" s="17">
        <v>8803416708</v>
      </c>
      <c r="D98" s="17">
        <v>8907430730</v>
      </c>
      <c r="E98" s="17">
        <v>3521101814</v>
      </c>
      <c r="F98" s="17">
        <v>10122</v>
      </c>
      <c r="G98" s="17" t="s">
        <v>61</v>
      </c>
      <c r="H98" s="17" t="s">
        <v>25</v>
      </c>
      <c r="I98" s="17">
        <v>10</v>
      </c>
      <c r="J98" s="17">
        <v>0</v>
      </c>
      <c r="K98" s="17" t="s">
        <v>62</v>
      </c>
      <c r="L98" s="17"/>
      <c r="M98" s="17" t="s">
        <v>255</v>
      </c>
      <c r="N98" s="17">
        <v>0</v>
      </c>
      <c r="O98" s="17">
        <v>0</v>
      </c>
      <c r="P98" s="17">
        <v>0</v>
      </c>
      <c r="Q98" s="17" t="s">
        <v>189</v>
      </c>
      <c r="R98" s="17">
        <v>2.5</v>
      </c>
      <c r="S98" s="17">
        <v>602</v>
      </c>
      <c r="T98" s="17" t="s">
        <v>315</v>
      </c>
      <c r="U98" s="18" t="s">
        <v>98</v>
      </c>
      <c r="V98" s="18" t="s">
        <v>98</v>
      </c>
      <c r="W98" s="17">
        <v>0</v>
      </c>
      <c r="X98" s="17">
        <v>10</v>
      </c>
      <c r="Y98" s="20">
        <v>79.2</v>
      </c>
      <c r="Z98" s="29">
        <v>2.6700000000000004</v>
      </c>
      <c r="AA98" s="29">
        <f t="shared" si="1"/>
        <v>211.46400000000003</v>
      </c>
    </row>
    <row r="99" spans="1:27" x14ac:dyDescent="0.25">
      <c r="A99" s="17" t="s">
        <v>22</v>
      </c>
      <c r="B99" s="17" t="s">
        <v>94</v>
      </c>
      <c r="C99" s="17">
        <v>8803416722</v>
      </c>
      <c r="D99" s="17">
        <v>8907430755</v>
      </c>
      <c r="E99" s="17">
        <v>3521101815</v>
      </c>
      <c r="F99" s="17">
        <v>12861</v>
      </c>
      <c r="G99" s="17" t="s">
        <v>83</v>
      </c>
      <c r="H99" s="17" t="s">
        <v>28</v>
      </c>
      <c r="I99" s="17">
        <v>6</v>
      </c>
      <c r="J99" s="17">
        <v>0</v>
      </c>
      <c r="K99" s="17" t="s">
        <v>84</v>
      </c>
      <c r="L99" s="17"/>
      <c r="M99" s="17" t="s">
        <v>255</v>
      </c>
      <c r="N99" s="17">
        <v>0</v>
      </c>
      <c r="O99" s="17">
        <v>0</v>
      </c>
      <c r="P99" s="17">
        <v>0</v>
      </c>
      <c r="Q99" s="17" t="s">
        <v>146</v>
      </c>
      <c r="R99" s="17">
        <v>2.5</v>
      </c>
      <c r="S99" s="17">
        <v>608</v>
      </c>
      <c r="T99" s="17" t="s">
        <v>321</v>
      </c>
      <c r="U99" s="18" t="s">
        <v>98</v>
      </c>
      <c r="V99" s="18" t="s">
        <v>98</v>
      </c>
      <c r="W99" s="17">
        <v>0</v>
      </c>
      <c r="X99" s="17">
        <v>6</v>
      </c>
      <c r="Y99" s="20">
        <v>43.2</v>
      </c>
      <c r="Z99" s="29">
        <v>3.57</v>
      </c>
      <c r="AA99" s="29">
        <f t="shared" si="1"/>
        <v>154.22399999999999</v>
      </c>
    </row>
    <row r="100" spans="1:27" x14ac:dyDescent="0.25">
      <c r="A100" s="17" t="s">
        <v>22</v>
      </c>
      <c r="B100" s="17" t="s">
        <v>94</v>
      </c>
      <c r="C100" s="17">
        <v>8803416786</v>
      </c>
      <c r="D100" s="17">
        <v>8907431246</v>
      </c>
      <c r="E100" s="17">
        <v>3521101821</v>
      </c>
      <c r="F100" s="17">
        <v>7967</v>
      </c>
      <c r="G100" s="17" t="s">
        <v>30</v>
      </c>
      <c r="H100" s="17" t="s">
        <v>28</v>
      </c>
      <c r="I100" s="17">
        <v>70</v>
      </c>
      <c r="J100" s="17">
        <v>0</v>
      </c>
      <c r="K100" s="17" t="s">
        <v>31</v>
      </c>
      <c r="L100" s="17"/>
      <c r="M100" s="17" t="s">
        <v>255</v>
      </c>
      <c r="N100" s="17">
        <v>0</v>
      </c>
      <c r="O100" s="17">
        <v>0</v>
      </c>
      <c r="P100" s="17">
        <v>0</v>
      </c>
      <c r="Q100" s="17" t="s">
        <v>185</v>
      </c>
      <c r="R100" s="17">
        <v>2.5</v>
      </c>
      <c r="S100" s="17">
        <v>605</v>
      </c>
      <c r="T100" s="17" t="s">
        <v>318</v>
      </c>
      <c r="U100" s="18" t="s">
        <v>95</v>
      </c>
      <c r="V100" s="18" t="s">
        <v>95</v>
      </c>
      <c r="W100" s="17">
        <v>0</v>
      </c>
      <c r="X100" s="17">
        <v>72</v>
      </c>
      <c r="Y100" s="20">
        <v>1031.8990000000001</v>
      </c>
      <c r="Z100" s="29">
        <v>2.4</v>
      </c>
      <c r="AA100" s="29">
        <f t="shared" si="1"/>
        <v>2476.5576000000001</v>
      </c>
    </row>
    <row r="101" spans="1:27" x14ac:dyDescent="0.25">
      <c r="A101" s="17" t="s">
        <v>22</v>
      </c>
      <c r="B101" s="17" t="s">
        <v>94</v>
      </c>
      <c r="C101" s="17">
        <v>8803416786</v>
      </c>
      <c r="D101" s="17">
        <v>8907431246</v>
      </c>
      <c r="E101" s="17">
        <v>3521101822</v>
      </c>
      <c r="F101" s="17">
        <v>7967</v>
      </c>
      <c r="G101" s="17" t="s">
        <v>30</v>
      </c>
      <c r="H101" s="17" t="s">
        <v>28</v>
      </c>
      <c r="I101" s="17">
        <v>1</v>
      </c>
      <c r="J101" s="17">
        <v>0</v>
      </c>
      <c r="K101" s="17" t="s">
        <v>31</v>
      </c>
      <c r="L101" s="17"/>
      <c r="M101" s="17" t="s">
        <v>255</v>
      </c>
      <c r="N101" s="17">
        <v>0</v>
      </c>
      <c r="O101" s="17">
        <v>0</v>
      </c>
      <c r="P101" s="17">
        <v>0</v>
      </c>
      <c r="Q101" s="17" t="s">
        <v>185</v>
      </c>
      <c r="R101" s="17">
        <v>2.5</v>
      </c>
      <c r="S101" s="17">
        <v>605</v>
      </c>
      <c r="T101" s="17" t="s">
        <v>318</v>
      </c>
      <c r="U101" s="18" t="s">
        <v>95</v>
      </c>
      <c r="V101" s="18" t="s">
        <v>95</v>
      </c>
      <c r="W101" s="17">
        <v>0</v>
      </c>
      <c r="X101" s="17">
        <v>1</v>
      </c>
      <c r="Y101" s="20">
        <v>4.8460000000000001</v>
      </c>
      <c r="Z101" s="29">
        <v>2.4</v>
      </c>
      <c r="AA101" s="29">
        <f t="shared" si="1"/>
        <v>11.6304</v>
      </c>
    </row>
    <row r="102" spans="1:27" x14ac:dyDescent="0.25">
      <c r="A102" s="17" t="s">
        <v>22</v>
      </c>
      <c r="B102" s="17" t="s">
        <v>94</v>
      </c>
      <c r="C102" s="17">
        <v>8803416884</v>
      </c>
      <c r="D102" s="17">
        <v>8907431426</v>
      </c>
      <c r="E102" s="17">
        <v>3521101819</v>
      </c>
      <c r="F102" s="17">
        <v>71</v>
      </c>
      <c r="G102" s="17" t="s">
        <v>48</v>
      </c>
      <c r="H102" s="17" t="s">
        <v>28</v>
      </c>
      <c r="I102" s="17">
        <v>26</v>
      </c>
      <c r="J102" s="17">
        <v>0</v>
      </c>
      <c r="K102" s="17" t="s">
        <v>49</v>
      </c>
      <c r="L102" s="17"/>
      <c r="M102" s="17" t="s">
        <v>255</v>
      </c>
      <c r="N102" s="17">
        <v>0</v>
      </c>
      <c r="O102" s="17">
        <v>0</v>
      </c>
      <c r="P102" s="17">
        <v>0</v>
      </c>
      <c r="Q102" s="17" t="s">
        <v>190</v>
      </c>
      <c r="R102" s="17">
        <v>2.5</v>
      </c>
      <c r="S102" s="17">
        <v>607</v>
      </c>
      <c r="T102" s="17" t="s">
        <v>320</v>
      </c>
      <c r="U102" s="18" t="s">
        <v>101</v>
      </c>
      <c r="V102" s="18" t="s">
        <v>101</v>
      </c>
      <c r="W102" s="17">
        <v>0</v>
      </c>
      <c r="X102" s="17">
        <v>27</v>
      </c>
      <c r="Y102" s="20">
        <v>364.56499999999994</v>
      </c>
      <c r="Z102" s="29">
        <v>2.16</v>
      </c>
      <c r="AA102" s="29">
        <f t="shared" si="1"/>
        <v>787.46039999999994</v>
      </c>
    </row>
    <row r="103" spans="1:27" x14ac:dyDescent="0.25">
      <c r="A103" s="17" t="s">
        <v>22</v>
      </c>
      <c r="B103" s="17" t="s">
        <v>94</v>
      </c>
      <c r="C103" s="17">
        <v>8803416884</v>
      </c>
      <c r="D103" s="17">
        <v>8907431426</v>
      </c>
      <c r="E103" s="17">
        <v>3521101820</v>
      </c>
      <c r="F103" s="17">
        <v>71</v>
      </c>
      <c r="G103" s="17" t="s">
        <v>48</v>
      </c>
      <c r="H103" s="17" t="s">
        <v>28</v>
      </c>
      <c r="I103" s="17">
        <v>2</v>
      </c>
      <c r="J103" s="17">
        <v>0</v>
      </c>
      <c r="K103" s="17" t="s">
        <v>49</v>
      </c>
      <c r="L103" s="17"/>
      <c r="M103" s="17" t="s">
        <v>255</v>
      </c>
      <c r="N103" s="17">
        <v>0</v>
      </c>
      <c r="O103" s="17">
        <v>0</v>
      </c>
      <c r="P103" s="17">
        <v>0</v>
      </c>
      <c r="Q103" s="17" t="s">
        <v>190</v>
      </c>
      <c r="R103" s="17">
        <v>2.5</v>
      </c>
      <c r="S103" s="17">
        <v>607</v>
      </c>
      <c r="T103" s="17" t="s">
        <v>320</v>
      </c>
      <c r="U103" s="18" t="s">
        <v>101</v>
      </c>
      <c r="V103" s="18" t="s">
        <v>101</v>
      </c>
      <c r="W103" s="17">
        <v>0</v>
      </c>
      <c r="X103" s="17">
        <v>2</v>
      </c>
      <c r="Y103" s="20">
        <v>9.6910000000000007</v>
      </c>
      <c r="Z103" s="29">
        <v>2.16</v>
      </c>
      <c r="AA103" s="29">
        <f t="shared" si="1"/>
        <v>20.932560000000002</v>
      </c>
    </row>
    <row r="104" spans="1:27" x14ac:dyDescent="0.25">
      <c r="A104" s="17" t="s">
        <v>22</v>
      </c>
      <c r="B104" s="17" t="s">
        <v>95</v>
      </c>
      <c r="C104" s="17">
        <v>8803417414</v>
      </c>
      <c r="D104" s="17">
        <v>8907434319</v>
      </c>
      <c r="E104" s="17">
        <v>3521101828</v>
      </c>
      <c r="F104" s="17">
        <v>74</v>
      </c>
      <c r="G104" s="17" t="s">
        <v>65</v>
      </c>
      <c r="H104" s="17" t="s">
        <v>28</v>
      </c>
      <c r="I104" s="17">
        <v>39</v>
      </c>
      <c r="J104" s="17">
        <v>0</v>
      </c>
      <c r="K104" s="17" t="s">
        <v>66</v>
      </c>
      <c r="L104" s="17"/>
      <c r="M104" s="17" t="s">
        <v>255</v>
      </c>
      <c r="N104" s="17">
        <v>0</v>
      </c>
      <c r="O104" s="17">
        <v>0</v>
      </c>
      <c r="P104" s="17">
        <v>0</v>
      </c>
      <c r="Q104" s="17" t="s">
        <v>189</v>
      </c>
      <c r="R104" s="17">
        <v>2.5</v>
      </c>
      <c r="S104" s="17">
        <v>611</v>
      </c>
      <c r="T104" s="17" t="s">
        <v>324</v>
      </c>
      <c r="U104" s="18" t="s">
        <v>258</v>
      </c>
      <c r="V104" s="18" t="s">
        <v>258</v>
      </c>
      <c r="W104" s="17">
        <v>0</v>
      </c>
      <c r="X104" s="17">
        <v>41</v>
      </c>
      <c r="Y104" s="20">
        <v>644.18000000000006</v>
      </c>
      <c r="Z104" s="29">
        <v>2.81</v>
      </c>
      <c r="AA104" s="29">
        <f t="shared" si="1"/>
        <v>1810.1458000000002</v>
      </c>
    </row>
    <row r="105" spans="1:27" x14ac:dyDescent="0.25">
      <c r="A105" s="17" t="s">
        <v>22</v>
      </c>
      <c r="B105" s="17" t="s">
        <v>95</v>
      </c>
      <c r="C105" s="17">
        <v>8803417414</v>
      </c>
      <c r="D105" s="17">
        <v>8907434319</v>
      </c>
      <c r="E105" s="17">
        <v>3521101829</v>
      </c>
      <c r="F105" s="17">
        <v>74</v>
      </c>
      <c r="G105" s="17" t="s">
        <v>65</v>
      </c>
      <c r="H105" s="17" t="s">
        <v>28</v>
      </c>
      <c r="I105" s="17">
        <v>1</v>
      </c>
      <c r="J105" s="17">
        <v>0</v>
      </c>
      <c r="K105" s="17" t="s">
        <v>66</v>
      </c>
      <c r="L105" s="17"/>
      <c r="M105" s="17" t="s">
        <v>255</v>
      </c>
      <c r="N105" s="17">
        <v>0</v>
      </c>
      <c r="O105" s="17">
        <v>0</v>
      </c>
      <c r="P105" s="17">
        <v>0</v>
      </c>
      <c r="Q105" s="17" t="s">
        <v>189</v>
      </c>
      <c r="R105" s="17">
        <v>2.5</v>
      </c>
      <c r="S105" s="17">
        <v>611</v>
      </c>
      <c r="T105" s="17" t="s">
        <v>324</v>
      </c>
      <c r="U105" s="18" t="s">
        <v>258</v>
      </c>
      <c r="V105" s="18" t="s">
        <v>258</v>
      </c>
      <c r="W105" s="17">
        <v>0</v>
      </c>
      <c r="X105" s="17">
        <v>1</v>
      </c>
      <c r="Y105" s="20">
        <v>4.8460000000000001</v>
      </c>
      <c r="Z105" s="29">
        <v>2.81</v>
      </c>
      <c r="AA105" s="29">
        <f t="shared" si="1"/>
        <v>13.61726</v>
      </c>
    </row>
    <row r="106" spans="1:27" x14ac:dyDescent="0.25">
      <c r="A106" s="17" t="s">
        <v>22</v>
      </c>
      <c r="B106" s="17" t="s">
        <v>95</v>
      </c>
      <c r="C106" s="17">
        <v>8803417424</v>
      </c>
      <c r="D106" s="17">
        <v>8907434325</v>
      </c>
      <c r="E106" s="17">
        <v>3521101827</v>
      </c>
      <c r="F106" s="17">
        <v>2642</v>
      </c>
      <c r="G106" s="17" t="s">
        <v>71</v>
      </c>
      <c r="H106" s="17" t="s">
        <v>28</v>
      </c>
      <c r="I106" s="17">
        <v>40</v>
      </c>
      <c r="J106" s="17">
        <v>0</v>
      </c>
      <c r="K106" s="17" t="s">
        <v>72</v>
      </c>
      <c r="L106" s="17"/>
      <c r="M106" s="17" t="s">
        <v>255</v>
      </c>
      <c r="N106" s="17">
        <v>0</v>
      </c>
      <c r="O106" s="17">
        <v>0</v>
      </c>
      <c r="P106" s="17">
        <v>0</v>
      </c>
      <c r="Q106" s="17" t="s">
        <v>190</v>
      </c>
      <c r="R106" s="17">
        <v>2.5</v>
      </c>
      <c r="S106" s="17">
        <v>610</v>
      </c>
      <c r="T106" s="17" t="s">
        <v>323</v>
      </c>
      <c r="U106" s="18" t="s">
        <v>258</v>
      </c>
      <c r="V106" s="18" t="s">
        <v>258</v>
      </c>
      <c r="W106" s="17">
        <v>0</v>
      </c>
      <c r="X106" s="17">
        <v>42</v>
      </c>
      <c r="Y106" s="20">
        <v>668.63</v>
      </c>
      <c r="Z106" s="29">
        <v>3.1899999999999991</v>
      </c>
      <c r="AA106" s="29">
        <f t="shared" si="1"/>
        <v>2132.9296999999992</v>
      </c>
    </row>
    <row r="107" spans="1:27" x14ac:dyDescent="0.25">
      <c r="A107" s="17" t="s">
        <v>22</v>
      </c>
      <c r="B107" s="17" t="s">
        <v>95</v>
      </c>
      <c r="C107" s="17">
        <v>8803417441</v>
      </c>
      <c r="D107" s="17">
        <v>8907434340</v>
      </c>
      <c r="E107" s="17">
        <v>3521101826</v>
      </c>
      <c r="F107" s="17">
        <v>7205</v>
      </c>
      <c r="G107" s="17" t="s">
        <v>40</v>
      </c>
      <c r="H107" s="17" t="s">
        <v>28</v>
      </c>
      <c r="I107" s="17">
        <v>153</v>
      </c>
      <c r="J107" s="17">
        <v>0</v>
      </c>
      <c r="K107" s="17" t="s">
        <v>41</v>
      </c>
      <c r="L107" s="17"/>
      <c r="M107" s="17" t="s">
        <v>255</v>
      </c>
      <c r="N107" s="17">
        <v>0</v>
      </c>
      <c r="O107" s="17">
        <v>0</v>
      </c>
      <c r="P107" s="17">
        <v>0</v>
      </c>
      <c r="Q107" s="17" t="s">
        <v>148</v>
      </c>
      <c r="R107" s="17">
        <v>2.5</v>
      </c>
      <c r="S107" s="17">
        <v>612</v>
      </c>
      <c r="T107" s="17" t="s">
        <v>325</v>
      </c>
      <c r="U107" s="18" t="s">
        <v>258</v>
      </c>
      <c r="V107" s="18" t="s">
        <v>258</v>
      </c>
      <c r="W107" s="17">
        <v>0</v>
      </c>
      <c r="X107" s="17">
        <v>158</v>
      </c>
      <c r="Y107" s="20">
        <v>2295.6760000000004</v>
      </c>
      <c r="Z107" s="29">
        <v>2.6900000000000004</v>
      </c>
      <c r="AA107" s="29">
        <f t="shared" si="1"/>
        <v>6175.368440000002</v>
      </c>
    </row>
    <row r="108" spans="1:27" x14ac:dyDescent="0.25">
      <c r="A108" s="17" t="s">
        <v>22</v>
      </c>
      <c r="B108" s="17" t="s">
        <v>95</v>
      </c>
      <c r="C108" s="17">
        <v>8803417441</v>
      </c>
      <c r="D108" s="17">
        <v>8907436330</v>
      </c>
      <c r="E108" s="17">
        <v>3521101830</v>
      </c>
      <c r="F108" s="17">
        <v>7205</v>
      </c>
      <c r="G108" s="17" t="s">
        <v>40</v>
      </c>
      <c r="H108" s="17" t="s">
        <v>28</v>
      </c>
      <c r="I108" s="17">
        <v>0</v>
      </c>
      <c r="J108" s="17">
        <v>0</v>
      </c>
      <c r="K108" s="17" t="s">
        <v>41</v>
      </c>
      <c r="L108" s="17"/>
      <c r="M108" s="17" t="s">
        <v>255</v>
      </c>
      <c r="N108" s="17">
        <v>0</v>
      </c>
      <c r="O108" s="17">
        <v>0</v>
      </c>
      <c r="P108" s="17">
        <v>0</v>
      </c>
      <c r="Q108" s="17" t="s">
        <v>148</v>
      </c>
      <c r="R108" s="17">
        <v>2.5</v>
      </c>
      <c r="S108" s="17">
        <v>612</v>
      </c>
      <c r="T108" s="17" t="s">
        <v>325</v>
      </c>
      <c r="U108" s="18" t="s">
        <v>258</v>
      </c>
      <c r="V108" s="18" t="s">
        <v>258</v>
      </c>
      <c r="W108" s="17">
        <v>0</v>
      </c>
      <c r="X108" s="17">
        <v>20</v>
      </c>
      <c r="Y108" s="20">
        <v>24</v>
      </c>
      <c r="Z108" s="29">
        <v>2.6900000000000004</v>
      </c>
      <c r="AA108" s="29">
        <f t="shared" si="1"/>
        <v>64.56</v>
      </c>
    </row>
    <row r="109" spans="1:27" x14ac:dyDescent="0.25">
      <c r="A109" s="17" t="s">
        <v>22</v>
      </c>
      <c r="B109" s="17" t="s">
        <v>95</v>
      </c>
      <c r="C109" s="17">
        <v>8803417462</v>
      </c>
      <c r="D109" s="17">
        <v>8907434370</v>
      </c>
      <c r="E109" s="17">
        <v>3521101833</v>
      </c>
      <c r="F109" s="17">
        <v>13649</v>
      </c>
      <c r="G109" s="17" t="s">
        <v>92</v>
      </c>
      <c r="H109" s="17" t="s">
        <v>25</v>
      </c>
      <c r="I109" s="17">
        <v>86</v>
      </c>
      <c r="J109" s="17">
        <v>0</v>
      </c>
      <c r="K109" s="17" t="s">
        <v>84</v>
      </c>
      <c r="L109" s="17"/>
      <c r="M109" s="17" t="s">
        <v>255</v>
      </c>
      <c r="N109" s="17">
        <v>0</v>
      </c>
      <c r="O109" s="17">
        <v>0</v>
      </c>
      <c r="P109" s="17">
        <v>0</v>
      </c>
      <c r="Q109" s="17" t="s">
        <v>230</v>
      </c>
      <c r="R109" s="17">
        <v>2.5</v>
      </c>
      <c r="S109" s="17">
        <v>609</v>
      </c>
      <c r="T109" s="17" t="s">
        <v>322</v>
      </c>
      <c r="U109" s="18" t="s">
        <v>96</v>
      </c>
      <c r="V109" s="18" t="s">
        <v>96</v>
      </c>
      <c r="W109" s="17">
        <v>0</v>
      </c>
      <c r="X109" s="17">
        <v>186</v>
      </c>
      <c r="Y109" s="20">
        <v>2553.8270000000002</v>
      </c>
      <c r="Z109" s="29">
        <v>3.57</v>
      </c>
      <c r="AA109" s="29">
        <f t="shared" si="1"/>
        <v>9117.1623899999995</v>
      </c>
    </row>
    <row r="110" spans="1:27" x14ac:dyDescent="0.25">
      <c r="A110" s="17" t="s">
        <v>22</v>
      </c>
      <c r="B110" s="17" t="s">
        <v>95</v>
      </c>
      <c r="C110" s="17">
        <v>8803417788</v>
      </c>
      <c r="D110" s="17">
        <v>8907436764</v>
      </c>
      <c r="E110" s="17">
        <v>3521101834</v>
      </c>
      <c r="F110" s="17">
        <v>6293</v>
      </c>
      <c r="G110" s="17" t="s">
        <v>90</v>
      </c>
      <c r="H110" s="17" t="s">
        <v>28</v>
      </c>
      <c r="I110" s="17">
        <v>41</v>
      </c>
      <c r="J110" s="17">
        <v>0</v>
      </c>
      <c r="K110" s="17" t="s">
        <v>75</v>
      </c>
      <c r="L110" s="17"/>
      <c r="M110" s="17" t="s">
        <v>255</v>
      </c>
      <c r="N110" s="17">
        <v>0</v>
      </c>
      <c r="O110" s="17">
        <v>0</v>
      </c>
      <c r="P110" s="17">
        <v>0</v>
      </c>
      <c r="Q110" s="17" t="s">
        <v>233</v>
      </c>
      <c r="R110" s="17">
        <v>2.5</v>
      </c>
      <c r="S110" s="17">
        <v>616</v>
      </c>
      <c r="T110" s="17" t="s">
        <v>329</v>
      </c>
      <c r="U110" s="18" t="s">
        <v>101</v>
      </c>
      <c r="V110" s="18" t="s">
        <v>101</v>
      </c>
      <c r="W110" s="17">
        <v>0</v>
      </c>
      <c r="X110" s="17">
        <v>47</v>
      </c>
      <c r="Y110" s="20">
        <v>880.58899999999994</v>
      </c>
      <c r="Z110" s="29">
        <v>2.4300000000000002</v>
      </c>
      <c r="AA110" s="29">
        <f t="shared" si="1"/>
        <v>2139.8312700000001</v>
      </c>
    </row>
    <row r="111" spans="1:27" x14ac:dyDescent="0.25">
      <c r="A111" s="17" t="s">
        <v>22</v>
      </c>
      <c r="B111" s="17" t="s">
        <v>95</v>
      </c>
      <c r="C111" s="17">
        <v>8803417793</v>
      </c>
      <c r="D111" s="17">
        <v>8907436769</v>
      </c>
      <c r="E111" s="17">
        <v>3521101836</v>
      </c>
      <c r="F111" s="17">
        <v>9356</v>
      </c>
      <c r="G111" s="17" t="s">
        <v>57</v>
      </c>
      <c r="H111" s="17" t="s">
        <v>28</v>
      </c>
      <c r="I111" s="17">
        <v>10</v>
      </c>
      <c r="J111" s="17">
        <v>0</v>
      </c>
      <c r="K111" s="17" t="s">
        <v>58</v>
      </c>
      <c r="L111" s="17"/>
      <c r="M111" s="17" t="s">
        <v>255</v>
      </c>
      <c r="N111" s="17">
        <v>0</v>
      </c>
      <c r="O111" s="17">
        <v>0</v>
      </c>
      <c r="P111" s="17">
        <v>0</v>
      </c>
      <c r="Q111" s="17" t="s">
        <v>231</v>
      </c>
      <c r="R111" s="17">
        <v>2.5</v>
      </c>
      <c r="S111" s="17">
        <v>614</v>
      </c>
      <c r="T111" s="17" t="s">
        <v>327</v>
      </c>
      <c r="U111" s="18" t="s">
        <v>99</v>
      </c>
      <c r="V111" s="18" t="s">
        <v>99</v>
      </c>
      <c r="W111" s="17">
        <v>0</v>
      </c>
      <c r="X111" s="17">
        <v>11</v>
      </c>
      <c r="Y111" s="20">
        <v>211.07999999999998</v>
      </c>
      <c r="Z111" s="29">
        <v>2.88</v>
      </c>
      <c r="AA111" s="29">
        <f t="shared" si="1"/>
        <v>607.91039999999998</v>
      </c>
    </row>
    <row r="112" spans="1:27" x14ac:dyDescent="0.25">
      <c r="A112" s="17" t="s">
        <v>22</v>
      </c>
      <c r="B112" s="17" t="s">
        <v>95</v>
      </c>
      <c r="C112" s="17">
        <v>8803417850</v>
      </c>
      <c r="D112" s="17">
        <v>8907437143</v>
      </c>
      <c r="E112" s="17">
        <v>3521101841</v>
      </c>
      <c r="F112" s="17">
        <v>10556</v>
      </c>
      <c r="G112" s="17" t="s">
        <v>87</v>
      </c>
      <c r="H112" s="17" t="s">
        <v>28</v>
      </c>
      <c r="I112" s="17">
        <v>104</v>
      </c>
      <c r="J112" s="17">
        <v>0</v>
      </c>
      <c r="K112" s="17" t="s">
        <v>88</v>
      </c>
      <c r="L112" s="17"/>
      <c r="M112" s="17" t="s">
        <v>255</v>
      </c>
      <c r="N112" s="17">
        <v>0</v>
      </c>
      <c r="O112" s="17">
        <v>0</v>
      </c>
      <c r="P112" s="17">
        <v>0</v>
      </c>
      <c r="Q112" s="17" t="s">
        <v>191</v>
      </c>
      <c r="R112" s="17">
        <v>2.5</v>
      </c>
      <c r="S112" s="17">
        <v>619</v>
      </c>
      <c r="T112" s="17" t="s">
        <v>332</v>
      </c>
      <c r="U112" s="18" t="s">
        <v>99</v>
      </c>
      <c r="V112" s="18" t="s">
        <v>99</v>
      </c>
      <c r="W112" s="17">
        <v>0</v>
      </c>
      <c r="X112" s="17">
        <v>118</v>
      </c>
      <c r="Y112" s="20">
        <v>1077.1030000000001</v>
      </c>
      <c r="Z112" s="29">
        <v>2.5499999999999994</v>
      </c>
      <c r="AA112" s="29">
        <f t="shared" si="1"/>
        <v>2746.6126499999996</v>
      </c>
    </row>
    <row r="113" spans="1:27" x14ac:dyDescent="0.25">
      <c r="A113" s="17" t="s">
        <v>22</v>
      </c>
      <c r="B113" s="17" t="s">
        <v>95</v>
      </c>
      <c r="C113" s="17">
        <v>8803417933</v>
      </c>
      <c r="D113" s="17">
        <v>8907437130</v>
      </c>
      <c r="E113" s="17">
        <v>3521101839</v>
      </c>
      <c r="F113" s="17">
        <v>13169</v>
      </c>
      <c r="G113" s="17" t="s">
        <v>61</v>
      </c>
      <c r="H113" s="17" t="s">
        <v>28</v>
      </c>
      <c r="I113" s="17">
        <v>3</v>
      </c>
      <c r="J113" s="17">
        <v>0</v>
      </c>
      <c r="K113" s="17" t="s">
        <v>62</v>
      </c>
      <c r="L113" s="17"/>
      <c r="M113" s="17" t="s">
        <v>255</v>
      </c>
      <c r="N113" s="17">
        <v>0</v>
      </c>
      <c r="O113" s="17">
        <v>0</v>
      </c>
      <c r="P113" s="17">
        <v>0</v>
      </c>
      <c r="Q113" s="17" t="s">
        <v>192</v>
      </c>
      <c r="R113" s="17">
        <v>2.5</v>
      </c>
      <c r="S113" s="17">
        <v>613</v>
      </c>
      <c r="T113" s="17" t="s">
        <v>326</v>
      </c>
      <c r="U113" s="18" t="s">
        <v>258</v>
      </c>
      <c r="V113" s="18" t="s">
        <v>258</v>
      </c>
      <c r="W113" s="17">
        <v>0</v>
      </c>
      <c r="X113" s="17">
        <v>3</v>
      </c>
      <c r="Y113" s="20">
        <v>23.76</v>
      </c>
      <c r="Z113" s="29">
        <v>2.6700000000000004</v>
      </c>
      <c r="AA113" s="29">
        <f t="shared" si="1"/>
        <v>63.439200000000014</v>
      </c>
    </row>
    <row r="114" spans="1:27" x14ac:dyDescent="0.25">
      <c r="A114" s="17" t="s">
        <v>22</v>
      </c>
      <c r="B114" s="17" t="s">
        <v>95</v>
      </c>
      <c r="C114" s="17">
        <v>8803417935</v>
      </c>
      <c r="D114" s="17">
        <v>8907437133</v>
      </c>
      <c r="E114" s="17">
        <v>3521101838</v>
      </c>
      <c r="F114" s="17">
        <v>13649</v>
      </c>
      <c r="G114" s="17" t="s">
        <v>92</v>
      </c>
      <c r="H114" s="17" t="s">
        <v>25</v>
      </c>
      <c r="I114" s="17">
        <v>10</v>
      </c>
      <c r="J114" s="17">
        <v>0</v>
      </c>
      <c r="K114" s="17" t="s">
        <v>84</v>
      </c>
      <c r="L114" s="17"/>
      <c r="M114" s="17" t="s">
        <v>255</v>
      </c>
      <c r="N114" s="17">
        <v>0</v>
      </c>
      <c r="O114" s="17">
        <v>0</v>
      </c>
      <c r="P114" s="17">
        <v>0</v>
      </c>
      <c r="Q114" s="17" t="s">
        <v>230</v>
      </c>
      <c r="R114" s="17">
        <v>2.5</v>
      </c>
      <c r="S114" s="17">
        <v>609</v>
      </c>
      <c r="T114" s="17" t="s">
        <v>322</v>
      </c>
      <c r="U114" s="18" t="s">
        <v>96</v>
      </c>
      <c r="V114" s="18" t="s">
        <v>96</v>
      </c>
      <c r="W114" s="17">
        <v>0</v>
      </c>
      <c r="X114" s="17">
        <v>10</v>
      </c>
      <c r="Y114" s="20">
        <v>79.2</v>
      </c>
      <c r="Z114" s="29">
        <v>3.57</v>
      </c>
      <c r="AA114" s="29">
        <f t="shared" si="1"/>
        <v>282.74399999999997</v>
      </c>
    </row>
    <row r="115" spans="1:27" x14ac:dyDescent="0.25">
      <c r="A115" s="17" t="s">
        <v>22</v>
      </c>
      <c r="B115" s="17" t="s">
        <v>95</v>
      </c>
      <c r="C115" s="17">
        <v>8803417936</v>
      </c>
      <c r="D115" s="17">
        <v>8907437134</v>
      </c>
      <c r="E115" s="17">
        <v>3521101840</v>
      </c>
      <c r="F115" s="17">
        <v>13718</v>
      </c>
      <c r="G115" s="17" t="s">
        <v>63</v>
      </c>
      <c r="H115" s="17" t="s">
        <v>25</v>
      </c>
      <c r="I115" s="17">
        <v>65</v>
      </c>
      <c r="J115" s="17">
        <v>0</v>
      </c>
      <c r="K115" s="17" t="s">
        <v>64</v>
      </c>
      <c r="L115" s="17"/>
      <c r="M115" s="17" t="s">
        <v>255</v>
      </c>
      <c r="N115" s="17">
        <v>0</v>
      </c>
      <c r="O115" s="17">
        <v>0</v>
      </c>
      <c r="P115" s="17">
        <v>0</v>
      </c>
      <c r="Q115" s="17" t="s">
        <v>145</v>
      </c>
      <c r="R115" s="17">
        <v>2.5</v>
      </c>
      <c r="S115" s="17">
        <v>615</v>
      </c>
      <c r="T115" s="17" t="s">
        <v>328</v>
      </c>
      <c r="U115" s="18" t="s">
        <v>98</v>
      </c>
      <c r="V115" s="18" t="s">
        <v>98</v>
      </c>
      <c r="W115" s="17">
        <v>0</v>
      </c>
      <c r="X115" s="17">
        <v>65</v>
      </c>
      <c r="Y115" s="20">
        <v>793.8</v>
      </c>
      <c r="Z115" s="29">
        <v>2.25</v>
      </c>
      <c r="AA115" s="29">
        <f t="shared" si="1"/>
        <v>1786.05</v>
      </c>
    </row>
    <row r="116" spans="1:27" x14ac:dyDescent="0.25">
      <c r="A116" s="17" t="s">
        <v>22</v>
      </c>
      <c r="B116" s="17" t="s">
        <v>95</v>
      </c>
      <c r="C116" s="17">
        <v>8803417936</v>
      </c>
      <c r="D116" s="17">
        <v>8907438936</v>
      </c>
      <c r="E116" s="17">
        <v>3521101849</v>
      </c>
      <c r="F116" s="17">
        <v>13718</v>
      </c>
      <c r="G116" s="17" t="s">
        <v>63</v>
      </c>
      <c r="H116" s="17" t="s">
        <v>25</v>
      </c>
      <c r="I116" s="17">
        <v>33</v>
      </c>
      <c r="J116" s="17">
        <v>0</v>
      </c>
      <c r="K116" s="17" t="s">
        <v>64</v>
      </c>
      <c r="L116" s="17"/>
      <c r="M116" s="17" t="s">
        <v>255</v>
      </c>
      <c r="N116" s="17">
        <v>0</v>
      </c>
      <c r="O116" s="17">
        <v>0</v>
      </c>
      <c r="P116" s="17">
        <v>0</v>
      </c>
      <c r="Q116" s="17" t="s">
        <v>145</v>
      </c>
      <c r="R116" s="17">
        <v>2.5</v>
      </c>
      <c r="S116" s="17">
        <v>615</v>
      </c>
      <c r="T116" s="17" t="s">
        <v>328</v>
      </c>
      <c r="U116" s="18" t="s">
        <v>98</v>
      </c>
      <c r="V116" s="18" t="s">
        <v>98</v>
      </c>
      <c r="W116" s="17">
        <v>0</v>
      </c>
      <c r="X116" s="17">
        <v>33</v>
      </c>
      <c r="Y116" s="20">
        <v>438.48</v>
      </c>
      <c r="Z116" s="29">
        <v>2.25</v>
      </c>
      <c r="AA116" s="29">
        <f t="shared" si="1"/>
        <v>986.58</v>
      </c>
    </row>
    <row r="117" spans="1:27" x14ac:dyDescent="0.25">
      <c r="A117" s="17" t="s">
        <v>22</v>
      </c>
      <c r="B117" s="17" t="s">
        <v>95</v>
      </c>
      <c r="C117" s="17">
        <v>8803418072</v>
      </c>
      <c r="D117" s="17">
        <v>8907438007</v>
      </c>
      <c r="E117" s="17">
        <v>3521101848</v>
      </c>
      <c r="F117" s="17">
        <v>9808</v>
      </c>
      <c r="G117" s="17" t="s">
        <v>81</v>
      </c>
      <c r="H117" s="17" t="s">
        <v>25</v>
      </c>
      <c r="I117" s="17">
        <v>86</v>
      </c>
      <c r="J117" s="17">
        <v>0</v>
      </c>
      <c r="K117" s="17" t="s">
        <v>82</v>
      </c>
      <c r="L117" s="17"/>
      <c r="M117" s="17" t="s">
        <v>255</v>
      </c>
      <c r="N117" s="17">
        <v>0</v>
      </c>
      <c r="O117" s="17">
        <v>0</v>
      </c>
      <c r="P117" s="17">
        <v>0</v>
      </c>
      <c r="Q117" s="17" t="s">
        <v>118</v>
      </c>
      <c r="R117" s="17">
        <v>2.5</v>
      </c>
      <c r="S117" s="17">
        <v>618</v>
      </c>
      <c r="T117" s="17" t="s">
        <v>331</v>
      </c>
      <c r="U117" s="18" t="s">
        <v>258</v>
      </c>
      <c r="V117" s="18" t="s">
        <v>258</v>
      </c>
      <c r="W117" s="17">
        <v>0</v>
      </c>
      <c r="X117" s="17">
        <v>89</v>
      </c>
      <c r="Y117" s="20">
        <v>1437.9570000000001</v>
      </c>
      <c r="Z117" s="29">
        <v>3.36</v>
      </c>
      <c r="AA117" s="29">
        <f t="shared" si="1"/>
        <v>4831.5355200000004</v>
      </c>
    </row>
    <row r="118" spans="1:27" x14ac:dyDescent="0.25">
      <c r="A118" s="17" t="s">
        <v>22</v>
      </c>
      <c r="B118" s="17" t="s">
        <v>95</v>
      </c>
      <c r="C118" s="17">
        <v>8803418323</v>
      </c>
      <c r="D118" s="17">
        <v>8907438898</v>
      </c>
      <c r="E118" s="17">
        <v>3521101850</v>
      </c>
      <c r="F118" s="17">
        <v>3891</v>
      </c>
      <c r="G118" s="17" t="s">
        <v>76</v>
      </c>
      <c r="H118" s="17" t="s">
        <v>28</v>
      </c>
      <c r="I118" s="17">
        <v>52</v>
      </c>
      <c r="J118" s="17">
        <v>0</v>
      </c>
      <c r="K118" s="17" t="s">
        <v>77</v>
      </c>
      <c r="L118" s="17"/>
      <c r="M118" s="17" t="s">
        <v>255</v>
      </c>
      <c r="N118" s="17">
        <v>0</v>
      </c>
      <c r="O118" s="17">
        <v>0</v>
      </c>
      <c r="P118" s="17">
        <v>0</v>
      </c>
      <c r="Q118" s="17" t="s">
        <v>232</v>
      </c>
      <c r="R118" s="17">
        <v>2.5</v>
      </c>
      <c r="S118" s="17">
        <v>617</v>
      </c>
      <c r="T118" s="17" t="s">
        <v>330</v>
      </c>
      <c r="U118" s="18" t="s">
        <v>99</v>
      </c>
      <c r="V118" s="18" t="s">
        <v>99</v>
      </c>
      <c r="W118" s="17">
        <v>0</v>
      </c>
      <c r="X118" s="17">
        <v>54</v>
      </c>
      <c r="Y118" s="20">
        <v>582.81399999999985</v>
      </c>
      <c r="Z118" s="29">
        <v>2.63</v>
      </c>
      <c r="AA118" s="29">
        <f t="shared" si="1"/>
        <v>1532.8008199999995</v>
      </c>
    </row>
    <row r="119" spans="1:27" x14ac:dyDescent="0.25">
      <c r="A119" s="17" t="s">
        <v>22</v>
      </c>
      <c r="B119" s="17" t="s">
        <v>96</v>
      </c>
      <c r="C119" s="17">
        <v>8803418852</v>
      </c>
      <c r="D119" s="17">
        <v>8907441203</v>
      </c>
      <c r="E119" s="17">
        <v>3521101882</v>
      </c>
      <c r="F119" s="17">
        <v>7608</v>
      </c>
      <c r="G119" s="17" t="s">
        <v>67</v>
      </c>
      <c r="H119" s="17" t="s">
        <v>28</v>
      </c>
      <c r="I119" s="17">
        <v>74</v>
      </c>
      <c r="J119" s="17">
        <v>0</v>
      </c>
      <c r="K119" s="17" t="s">
        <v>68</v>
      </c>
      <c r="L119" s="17"/>
      <c r="M119" s="17" t="s">
        <v>255</v>
      </c>
      <c r="N119" s="17">
        <v>0</v>
      </c>
      <c r="O119" s="17">
        <v>0</v>
      </c>
      <c r="P119" s="17">
        <v>0</v>
      </c>
      <c r="Q119" s="17" t="s">
        <v>117</v>
      </c>
      <c r="R119" s="17">
        <v>2.5</v>
      </c>
      <c r="S119" s="17">
        <v>620</v>
      </c>
      <c r="T119" s="17" t="s">
        <v>333</v>
      </c>
      <c r="U119" s="18" t="s">
        <v>101</v>
      </c>
      <c r="V119" s="18" t="s">
        <v>101</v>
      </c>
      <c r="W119" s="17">
        <v>0</v>
      </c>
      <c r="X119" s="17">
        <v>75</v>
      </c>
      <c r="Y119" s="20">
        <v>1178.915</v>
      </c>
      <c r="Z119" s="29">
        <v>2.65</v>
      </c>
      <c r="AA119" s="29">
        <f t="shared" si="1"/>
        <v>3124.1247499999999</v>
      </c>
    </row>
    <row r="120" spans="1:27" x14ac:dyDescent="0.25">
      <c r="A120" s="17" t="s">
        <v>22</v>
      </c>
      <c r="B120" s="17" t="s">
        <v>96</v>
      </c>
      <c r="C120" s="17">
        <v>8803418852</v>
      </c>
      <c r="D120" s="17">
        <v>8907441203</v>
      </c>
      <c r="E120" s="17">
        <v>3521101883</v>
      </c>
      <c r="F120" s="17">
        <v>7608</v>
      </c>
      <c r="G120" s="17" t="s">
        <v>67</v>
      </c>
      <c r="H120" s="17" t="s">
        <v>28</v>
      </c>
      <c r="I120" s="17">
        <v>2</v>
      </c>
      <c r="J120" s="17">
        <v>0</v>
      </c>
      <c r="K120" s="17" t="s">
        <v>68</v>
      </c>
      <c r="L120" s="17"/>
      <c r="M120" s="17" t="s">
        <v>255</v>
      </c>
      <c r="N120" s="17">
        <v>0</v>
      </c>
      <c r="O120" s="17">
        <v>0</v>
      </c>
      <c r="P120" s="17">
        <v>0</v>
      </c>
      <c r="Q120" s="17" t="s">
        <v>117</v>
      </c>
      <c r="R120" s="17">
        <v>2.5</v>
      </c>
      <c r="S120" s="17">
        <v>620</v>
      </c>
      <c r="T120" s="17" t="s">
        <v>333</v>
      </c>
      <c r="U120" s="18" t="s">
        <v>101</v>
      </c>
      <c r="V120" s="18" t="s">
        <v>101</v>
      </c>
      <c r="W120" s="17">
        <v>0</v>
      </c>
      <c r="X120" s="17">
        <v>3</v>
      </c>
      <c r="Y120" s="20">
        <v>12.516000000000002</v>
      </c>
      <c r="Z120" s="29">
        <v>2.65</v>
      </c>
      <c r="AA120" s="29">
        <f t="shared" si="1"/>
        <v>33.167400000000001</v>
      </c>
    </row>
    <row r="121" spans="1:27" x14ac:dyDescent="0.25">
      <c r="A121" s="17" t="s">
        <v>22</v>
      </c>
      <c r="B121" s="17" t="s">
        <v>98</v>
      </c>
      <c r="C121" s="17">
        <v>8803419418</v>
      </c>
      <c r="D121" s="17">
        <v>8907444926</v>
      </c>
      <c r="E121" s="17">
        <v>3521101886</v>
      </c>
      <c r="F121" s="17">
        <v>2667</v>
      </c>
      <c r="G121" s="17" t="s">
        <v>74</v>
      </c>
      <c r="H121" s="17" t="s">
        <v>25</v>
      </c>
      <c r="I121" s="17">
        <v>43</v>
      </c>
      <c r="J121" s="17">
        <v>0</v>
      </c>
      <c r="K121" s="17" t="s">
        <v>75</v>
      </c>
      <c r="L121" s="17"/>
      <c r="M121" s="17" t="s">
        <v>255</v>
      </c>
      <c r="N121" s="17">
        <v>0</v>
      </c>
      <c r="O121" s="17">
        <v>0</v>
      </c>
      <c r="P121" s="17">
        <v>0</v>
      </c>
      <c r="Q121" s="17" t="s">
        <v>125</v>
      </c>
      <c r="R121" s="17">
        <v>2.5</v>
      </c>
      <c r="S121" s="17">
        <v>621</v>
      </c>
      <c r="T121" s="17" t="s">
        <v>334</v>
      </c>
      <c r="U121" s="18" t="s">
        <v>258</v>
      </c>
      <c r="V121" s="18" t="s">
        <v>258</v>
      </c>
      <c r="W121" s="17">
        <v>0</v>
      </c>
      <c r="X121" s="17">
        <v>70</v>
      </c>
      <c r="Y121" s="20">
        <v>1056.6849999999999</v>
      </c>
      <c r="Z121" s="29">
        <v>2.4300000000000002</v>
      </c>
      <c r="AA121" s="29">
        <f t="shared" si="1"/>
        <v>2567.7445499999999</v>
      </c>
    </row>
    <row r="122" spans="1:27" x14ac:dyDescent="0.25">
      <c r="A122" s="17" t="s">
        <v>22</v>
      </c>
      <c r="B122" s="17" t="s">
        <v>98</v>
      </c>
      <c r="C122" s="17">
        <v>8803419418</v>
      </c>
      <c r="D122" s="17">
        <v>8907444926</v>
      </c>
      <c r="E122" s="17">
        <v>3521101887</v>
      </c>
      <c r="F122" s="17">
        <v>2667</v>
      </c>
      <c r="G122" s="17" t="s">
        <v>74</v>
      </c>
      <c r="H122" s="17" t="s">
        <v>25</v>
      </c>
      <c r="I122" s="17">
        <v>1</v>
      </c>
      <c r="J122" s="17">
        <v>0</v>
      </c>
      <c r="K122" s="17" t="s">
        <v>75</v>
      </c>
      <c r="L122" s="17"/>
      <c r="M122" s="17" t="s">
        <v>255</v>
      </c>
      <c r="N122" s="17">
        <v>0</v>
      </c>
      <c r="O122" s="17">
        <v>0</v>
      </c>
      <c r="P122" s="17">
        <v>0</v>
      </c>
      <c r="Q122" s="17" t="s">
        <v>125</v>
      </c>
      <c r="R122" s="17">
        <v>2.5</v>
      </c>
      <c r="S122" s="17">
        <v>621</v>
      </c>
      <c r="T122" s="17" t="s">
        <v>334</v>
      </c>
      <c r="U122" s="18" t="s">
        <v>258</v>
      </c>
      <c r="V122" s="18" t="s">
        <v>258</v>
      </c>
      <c r="W122" s="17">
        <v>0</v>
      </c>
      <c r="X122" s="17">
        <v>1</v>
      </c>
      <c r="Y122" s="20">
        <v>5.65</v>
      </c>
      <c r="Z122" s="29">
        <v>2.4300000000000002</v>
      </c>
      <c r="AA122" s="29">
        <f t="shared" si="1"/>
        <v>13.729500000000002</v>
      </c>
    </row>
    <row r="123" spans="1:27" x14ac:dyDescent="0.25">
      <c r="A123" s="17" t="s">
        <v>22</v>
      </c>
      <c r="B123" s="17" t="s">
        <v>99</v>
      </c>
      <c r="C123" s="17">
        <v>8803418051</v>
      </c>
      <c r="D123" s="17">
        <v>8907437867</v>
      </c>
      <c r="E123" s="17">
        <v>3521101900</v>
      </c>
      <c r="F123" s="17">
        <v>58</v>
      </c>
      <c r="G123" s="17" t="s">
        <v>38</v>
      </c>
      <c r="H123" s="17" t="s">
        <v>28</v>
      </c>
      <c r="I123" s="17">
        <v>9</v>
      </c>
      <c r="J123" s="17">
        <v>0</v>
      </c>
      <c r="K123" s="17" t="s">
        <v>39</v>
      </c>
      <c r="L123" s="17"/>
      <c r="M123" s="17" t="s">
        <v>255</v>
      </c>
      <c r="N123" s="17">
        <v>0</v>
      </c>
      <c r="O123" s="17">
        <v>0</v>
      </c>
      <c r="P123" s="17">
        <v>0</v>
      </c>
      <c r="Q123" s="17" t="s">
        <v>189</v>
      </c>
      <c r="R123" s="17">
        <v>2.5</v>
      </c>
      <c r="S123" s="17">
        <v>622</v>
      </c>
      <c r="T123" s="17" t="s">
        <v>335</v>
      </c>
      <c r="U123" s="18" t="s">
        <v>114</v>
      </c>
      <c r="V123" s="18" t="s">
        <v>114</v>
      </c>
      <c r="W123" s="17">
        <v>0</v>
      </c>
      <c r="X123" s="17">
        <v>9</v>
      </c>
      <c r="Y123" s="20">
        <v>157.14500000000001</v>
      </c>
      <c r="Z123" s="29">
        <v>2.3699999999999997</v>
      </c>
      <c r="AA123" s="29">
        <f t="shared" si="1"/>
        <v>372.43364999999994</v>
      </c>
    </row>
    <row r="124" spans="1:27" x14ac:dyDescent="0.25">
      <c r="A124" s="17" t="s">
        <v>22</v>
      </c>
      <c r="B124" s="17" t="s">
        <v>99</v>
      </c>
      <c r="C124" s="17">
        <v>8803420405</v>
      </c>
      <c r="D124" s="17">
        <v>8907449218</v>
      </c>
      <c r="E124" s="17">
        <v>3521101891</v>
      </c>
      <c r="F124" s="17">
        <v>58</v>
      </c>
      <c r="G124" s="17" t="s">
        <v>38</v>
      </c>
      <c r="H124" s="17" t="s">
        <v>28</v>
      </c>
      <c r="I124" s="17">
        <v>55</v>
      </c>
      <c r="J124" s="17">
        <v>0</v>
      </c>
      <c r="K124" s="17" t="s">
        <v>39</v>
      </c>
      <c r="L124" s="17"/>
      <c r="M124" s="17" t="s">
        <v>255</v>
      </c>
      <c r="N124" s="17">
        <v>0</v>
      </c>
      <c r="O124" s="17">
        <v>0</v>
      </c>
      <c r="P124" s="17">
        <v>0</v>
      </c>
      <c r="Q124" s="17" t="s">
        <v>189</v>
      </c>
      <c r="R124" s="17">
        <v>2.5</v>
      </c>
      <c r="S124" s="17">
        <v>622</v>
      </c>
      <c r="T124" s="17" t="s">
        <v>335</v>
      </c>
      <c r="U124" s="18" t="s">
        <v>258</v>
      </c>
      <c r="V124" s="18" t="s">
        <v>258</v>
      </c>
      <c r="W124" s="17">
        <v>0</v>
      </c>
      <c r="X124" s="17">
        <v>55</v>
      </c>
      <c r="Y124" s="20">
        <v>871.52099999999996</v>
      </c>
      <c r="Z124" s="29">
        <v>2.3699999999999997</v>
      </c>
      <c r="AA124" s="29">
        <f t="shared" si="1"/>
        <v>2065.5047699999996</v>
      </c>
    </row>
    <row r="125" spans="1:27" x14ac:dyDescent="0.25">
      <c r="A125" s="17" t="s">
        <v>22</v>
      </c>
      <c r="B125" s="17" t="s">
        <v>99</v>
      </c>
      <c r="C125" s="17">
        <v>8803420405</v>
      </c>
      <c r="D125" s="17">
        <v>8907449218</v>
      </c>
      <c r="E125" s="17">
        <v>3521101892</v>
      </c>
      <c r="F125" s="17">
        <v>58</v>
      </c>
      <c r="G125" s="17" t="s">
        <v>38</v>
      </c>
      <c r="H125" s="17" t="s">
        <v>28</v>
      </c>
      <c r="I125" s="17">
        <v>4</v>
      </c>
      <c r="J125" s="17">
        <v>0</v>
      </c>
      <c r="K125" s="17" t="s">
        <v>39</v>
      </c>
      <c r="L125" s="17"/>
      <c r="M125" s="17" t="s">
        <v>255</v>
      </c>
      <c r="N125" s="17">
        <v>0</v>
      </c>
      <c r="O125" s="17">
        <v>0</v>
      </c>
      <c r="P125" s="17">
        <v>0</v>
      </c>
      <c r="Q125" s="17" t="s">
        <v>189</v>
      </c>
      <c r="R125" s="17">
        <v>2.5</v>
      </c>
      <c r="S125" s="17">
        <v>622</v>
      </c>
      <c r="T125" s="17" t="s">
        <v>335</v>
      </c>
      <c r="U125" s="18" t="s">
        <v>258</v>
      </c>
      <c r="V125" s="18" t="s">
        <v>258</v>
      </c>
      <c r="W125" s="17">
        <v>0</v>
      </c>
      <c r="X125" s="17">
        <v>4</v>
      </c>
      <c r="Y125" s="20">
        <v>20.992000000000001</v>
      </c>
      <c r="Z125" s="29">
        <v>2.3699999999999997</v>
      </c>
      <c r="AA125" s="29">
        <f t="shared" si="1"/>
        <v>49.751039999999996</v>
      </c>
    </row>
    <row r="126" spans="1:27" x14ac:dyDescent="0.25">
      <c r="A126" s="17" t="s">
        <v>22</v>
      </c>
      <c r="B126" s="17" t="s">
        <v>99</v>
      </c>
      <c r="C126" s="17">
        <v>8803420439</v>
      </c>
      <c r="D126" s="17">
        <v>8907449261</v>
      </c>
      <c r="E126" s="17">
        <v>3521101893</v>
      </c>
      <c r="F126" s="17">
        <v>9933</v>
      </c>
      <c r="G126" s="17" t="s">
        <v>59</v>
      </c>
      <c r="H126" s="17" t="s">
        <v>25</v>
      </c>
      <c r="I126" s="17">
        <v>37</v>
      </c>
      <c r="J126" s="17">
        <v>0</v>
      </c>
      <c r="K126" s="17" t="s">
        <v>60</v>
      </c>
      <c r="L126" s="17"/>
      <c r="M126" s="17" t="s">
        <v>255</v>
      </c>
      <c r="N126" s="17">
        <v>0</v>
      </c>
      <c r="O126" s="17">
        <v>0</v>
      </c>
      <c r="P126" s="17">
        <v>0</v>
      </c>
      <c r="Q126" s="17" t="s">
        <v>181</v>
      </c>
      <c r="R126" s="17">
        <v>2.5</v>
      </c>
      <c r="S126" s="17">
        <v>623</v>
      </c>
      <c r="T126" s="17" t="s">
        <v>336</v>
      </c>
      <c r="U126" s="18" t="s">
        <v>102</v>
      </c>
      <c r="V126" s="18" t="s">
        <v>102</v>
      </c>
      <c r="W126" s="17">
        <v>0</v>
      </c>
      <c r="X126" s="17">
        <v>38</v>
      </c>
      <c r="Y126" s="20">
        <v>600.37100000000009</v>
      </c>
      <c r="Z126" s="29">
        <v>2.3699999999999997</v>
      </c>
      <c r="AA126" s="29">
        <f t="shared" si="1"/>
        <v>1422.8792700000001</v>
      </c>
    </row>
    <row r="127" spans="1:27" x14ac:dyDescent="0.25">
      <c r="A127" s="17" t="s">
        <v>22</v>
      </c>
      <c r="B127" s="17" t="s">
        <v>99</v>
      </c>
      <c r="C127" s="17">
        <v>8803420455</v>
      </c>
      <c r="D127" s="17">
        <v>8907449283</v>
      </c>
      <c r="E127" s="17">
        <v>3521101896</v>
      </c>
      <c r="F127" s="17">
        <v>13169</v>
      </c>
      <c r="G127" s="17" t="s">
        <v>61</v>
      </c>
      <c r="H127" s="17" t="s">
        <v>28</v>
      </c>
      <c r="I127" s="17">
        <v>98</v>
      </c>
      <c r="J127" s="17">
        <v>0</v>
      </c>
      <c r="K127" s="17" t="s">
        <v>62</v>
      </c>
      <c r="L127" s="17"/>
      <c r="M127" s="17" t="s">
        <v>255</v>
      </c>
      <c r="N127" s="17">
        <v>0</v>
      </c>
      <c r="O127" s="17">
        <v>0</v>
      </c>
      <c r="P127" s="17">
        <v>0</v>
      </c>
      <c r="Q127" s="17" t="s">
        <v>182</v>
      </c>
      <c r="R127" s="17">
        <v>2.5</v>
      </c>
      <c r="S127" s="17">
        <v>624</v>
      </c>
      <c r="T127" s="17" t="s">
        <v>337</v>
      </c>
      <c r="U127" s="18" t="s">
        <v>103</v>
      </c>
      <c r="V127" s="18" t="s">
        <v>103</v>
      </c>
      <c r="W127" s="17">
        <v>0</v>
      </c>
      <c r="X127" s="17">
        <v>100</v>
      </c>
      <c r="Y127" s="20">
        <v>1335.5789999999997</v>
      </c>
      <c r="Z127" s="29">
        <v>2.6700000000000004</v>
      </c>
      <c r="AA127" s="29">
        <f t="shared" si="1"/>
        <v>3565.9959299999996</v>
      </c>
    </row>
    <row r="128" spans="1:27" x14ac:dyDescent="0.25">
      <c r="A128" s="17" t="s">
        <v>22</v>
      </c>
      <c r="B128" s="17" t="s">
        <v>99</v>
      </c>
      <c r="C128" s="17">
        <v>8803420890</v>
      </c>
      <c r="D128" s="17">
        <v>8907452858</v>
      </c>
      <c r="E128" s="17">
        <v>3521101903</v>
      </c>
      <c r="F128" s="17">
        <v>10556</v>
      </c>
      <c r="G128" s="17" t="s">
        <v>87</v>
      </c>
      <c r="H128" s="17" t="s">
        <v>28</v>
      </c>
      <c r="I128" s="17">
        <v>80</v>
      </c>
      <c r="J128" s="17">
        <v>0</v>
      </c>
      <c r="K128" s="17" t="s">
        <v>88</v>
      </c>
      <c r="L128" s="17"/>
      <c r="M128" s="17" t="s">
        <v>255</v>
      </c>
      <c r="N128" s="17">
        <v>0</v>
      </c>
      <c r="O128" s="17">
        <v>0</v>
      </c>
      <c r="P128" s="17">
        <v>0</v>
      </c>
      <c r="Q128" s="17" t="s">
        <v>190</v>
      </c>
      <c r="R128" s="17">
        <v>2.5</v>
      </c>
      <c r="S128" s="17">
        <v>627</v>
      </c>
      <c r="T128" s="17" t="s">
        <v>339</v>
      </c>
      <c r="U128" s="18" t="s">
        <v>102</v>
      </c>
      <c r="V128" s="18" t="s">
        <v>102</v>
      </c>
      <c r="W128" s="17">
        <v>0</v>
      </c>
      <c r="X128" s="17">
        <v>80</v>
      </c>
      <c r="Y128" s="20">
        <v>1028.1599999999999</v>
      </c>
      <c r="Z128" s="29">
        <v>2.5499999999999994</v>
      </c>
      <c r="AA128" s="29">
        <f t="shared" si="1"/>
        <v>2621.8079999999991</v>
      </c>
    </row>
    <row r="129" spans="1:27" x14ac:dyDescent="0.25">
      <c r="A129" s="17" t="s">
        <v>22</v>
      </c>
      <c r="B129" s="17" t="s">
        <v>99</v>
      </c>
      <c r="C129" s="17">
        <v>8803420906</v>
      </c>
      <c r="D129" s="17">
        <v>8907452848</v>
      </c>
      <c r="E129" s="17">
        <v>3521101902</v>
      </c>
      <c r="F129" s="17">
        <v>3891</v>
      </c>
      <c r="G129" s="17" t="s">
        <v>76</v>
      </c>
      <c r="H129" s="17" t="s">
        <v>28</v>
      </c>
      <c r="I129" s="17">
        <v>27</v>
      </c>
      <c r="J129" s="17">
        <v>0</v>
      </c>
      <c r="K129" s="17" t="s">
        <v>77</v>
      </c>
      <c r="L129" s="17"/>
      <c r="M129" s="17" t="s">
        <v>255</v>
      </c>
      <c r="N129" s="17">
        <v>0</v>
      </c>
      <c r="O129" s="17">
        <v>0</v>
      </c>
      <c r="P129" s="17">
        <v>0</v>
      </c>
      <c r="Q129" s="17" t="s">
        <v>185</v>
      </c>
      <c r="R129" s="17">
        <v>2.5</v>
      </c>
      <c r="S129" s="17">
        <v>626</v>
      </c>
      <c r="T129" s="17" t="s">
        <v>338</v>
      </c>
      <c r="U129" s="18" t="s">
        <v>102</v>
      </c>
      <c r="V129" s="18" t="s">
        <v>102</v>
      </c>
      <c r="W129" s="17">
        <v>0</v>
      </c>
      <c r="X129" s="17">
        <v>27</v>
      </c>
      <c r="Y129" s="20">
        <v>406.86299999999994</v>
      </c>
      <c r="Z129" s="29">
        <v>2.63</v>
      </c>
      <c r="AA129" s="29">
        <f t="shared" si="1"/>
        <v>1070.0496899999998</v>
      </c>
    </row>
    <row r="130" spans="1:27" x14ac:dyDescent="0.25">
      <c r="A130" s="17" t="s">
        <v>22</v>
      </c>
      <c r="B130" s="17" t="s">
        <v>102</v>
      </c>
      <c r="C130" s="17">
        <v>8803419320</v>
      </c>
      <c r="D130" s="17">
        <v>8907444329</v>
      </c>
      <c r="E130" s="17">
        <v>3521101971</v>
      </c>
      <c r="F130" s="17">
        <v>9646</v>
      </c>
      <c r="G130" s="17" t="s">
        <v>52</v>
      </c>
      <c r="H130" s="17" t="s">
        <v>53</v>
      </c>
      <c r="I130" s="17">
        <v>17</v>
      </c>
      <c r="J130" s="17">
        <v>0</v>
      </c>
      <c r="K130" s="17" t="s">
        <v>46</v>
      </c>
      <c r="L130" s="17"/>
      <c r="M130" s="17" t="s">
        <v>255</v>
      </c>
      <c r="N130" s="17">
        <v>0</v>
      </c>
      <c r="O130" s="17">
        <v>0</v>
      </c>
      <c r="P130" s="17">
        <v>0</v>
      </c>
      <c r="Q130" s="17" t="s">
        <v>155</v>
      </c>
      <c r="R130" s="17">
        <v>9</v>
      </c>
      <c r="S130" s="17">
        <v>631</v>
      </c>
      <c r="T130" s="17" t="s">
        <v>343</v>
      </c>
      <c r="U130" s="18" t="s">
        <v>103</v>
      </c>
      <c r="V130" s="18" t="s">
        <v>103</v>
      </c>
      <c r="W130" s="17">
        <v>0</v>
      </c>
      <c r="X130" s="17">
        <v>17</v>
      </c>
      <c r="Y130" s="20">
        <v>255.38</v>
      </c>
      <c r="Z130" s="29">
        <v>1.4000000000000001</v>
      </c>
      <c r="AA130" s="29">
        <f t="shared" si="1"/>
        <v>357.53200000000004</v>
      </c>
    </row>
    <row r="131" spans="1:27" x14ac:dyDescent="0.25">
      <c r="A131" s="17" t="s">
        <v>22</v>
      </c>
      <c r="B131" s="17" t="s">
        <v>102</v>
      </c>
      <c r="C131" s="17">
        <v>8803420105</v>
      </c>
      <c r="D131" s="17">
        <v>8907449792</v>
      </c>
      <c r="E131" s="17">
        <v>3521101974</v>
      </c>
      <c r="F131" s="17">
        <v>9646</v>
      </c>
      <c r="G131" s="17" t="s">
        <v>52</v>
      </c>
      <c r="H131" s="17" t="s">
        <v>53</v>
      </c>
      <c r="I131" s="17">
        <v>17</v>
      </c>
      <c r="J131" s="17">
        <v>0</v>
      </c>
      <c r="K131" s="17" t="s">
        <v>46</v>
      </c>
      <c r="L131" s="17"/>
      <c r="M131" s="17" t="s">
        <v>255</v>
      </c>
      <c r="N131" s="17">
        <v>0</v>
      </c>
      <c r="O131" s="17">
        <v>0</v>
      </c>
      <c r="P131" s="17">
        <v>0</v>
      </c>
      <c r="Q131" s="17" t="s">
        <v>155</v>
      </c>
      <c r="R131" s="17">
        <v>9</v>
      </c>
      <c r="S131" s="17">
        <v>631</v>
      </c>
      <c r="T131" s="17" t="s">
        <v>343</v>
      </c>
      <c r="U131" s="18" t="s">
        <v>103</v>
      </c>
      <c r="V131" s="18" t="s">
        <v>103</v>
      </c>
      <c r="W131" s="17">
        <v>0</v>
      </c>
      <c r="X131" s="17">
        <v>17</v>
      </c>
      <c r="Y131" s="20">
        <v>265.2</v>
      </c>
      <c r="Z131" s="29">
        <v>1.4000000000000001</v>
      </c>
      <c r="AA131" s="29">
        <f t="shared" ref="AA131:AA194" si="2">Y131*Z131</f>
        <v>371.28000000000003</v>
      </c>
    </row>
    <row r="132" spans="1:27" x14ac:dyDescent="0.25">
      <c r="A132" s="17" t="s">
        <v>22</v>
      </c>
      <c r="B132" s="17" t="s">
        <v>102</v>
      </c>
      <c r="C132" s="17">
        <v>8803420333</v>
      </c>
      <c r="D132" s="17">
        <v>8907448749</v>
      </c>
      <c r="E132" s="17">
        <v>3521101973</v>
      </c>
      <c r="F132" s="17">
        <v>9646</v>
      </c>
      <c r="G132" s="17" t="s">
        <v>52</v>
      </c>
      <c r="H132" s="17" t="s">
        <v>53</v>
      </c>
      <c r="I132" s="17">
        <v>229</v>
      </c>
      <c r="J132" s="17">
        <v>0</v>
      </c>
      <c r="K132" s="17" t="s">
        <v>46</v>
      </c>
      <c r="L132" s="17"/>
      <c r="M132" s="17" t="s">
        <v>255</v>
      </c>
      <c r="N132" s="17">
        <v>0</v>
      </c>
      <c r="O132" s="17">
        <v>0</v>
      </c>
      <c r="P132" s="17">
        <v>0</v>
      </c>
      <c r="Q132" s="17" t="s">
        <v>155</v>
      </c>
      <c r="R132" s="17">
        <v>9</v>
      </c>
      <c r="S132" s="17">
        <v>631</v>
      </c>
      <c r="T132" s="17" t="s">
        <v>343</v>
      </c>
      <c r="U132" s="18" t="s">
        <v>103</v>
      </c>
      <c r="V132" s="18" t="s">
        <v>103</v>
      </c>
      <c r="W132" s="17">
        <v>0</v>
      </c>
      <c r="X132" s="17">
        <v>238</v>
      </c>
      <c r="Y132" s="20">
        <v>3547.1750000000002</v>
      </c>
      <c r="Z132" s="29">
        <v>1.4000000000000001</v>
      </c>
      <c r="AA132" s="29">
        <f t="shared" si="2"/>
        <v>4966.045000000001</v>
      </c>
    </row>
    <row r="133" spans="1:27" x14ac:dyDescent="0.25">
      <c r="A133" s="17" t="s">
        <v>22</v>
      </c>
      <c r="B133" s="17" t="s">
        <v>102</v>
      </c>
      <c r="C133" s="17">
        <v>8803420987</v>
      </c>
      <c r="D133" s="17">
        <v>8907453706</v>
      </c>
      <c r="E133" s="17">
        <v>3521101972</v>
      </c>
      <c r="F133" s="17">
        <v>9646</v>
      </c>
      <c r="G133" s="17" t="s">
        <v>52</v>
      </c>
      <c r="H133" s="17" t="s">
        <v>53</v>
      </c>
      <c r="I133" s="17">
        <v>1</v>
      </c>
      <c r="J133" s="17">
        <v>0</v>
      </c>
      <c r="K133" s="17" t="s">
        <v>46</v>
      </c>
      <c r="L133" s="17"/>
      <c r="M133" s="17" t="s">
        <v>255</v>
      </c>
      <c r="N133" s="17">
        <v>0</v>
      </c>
      <c r="O133" s="17">
        <v>0</v>
      </c>
      <c r="P133" s="17">
        <v>0</v>
      </c>
      <c r="Q133" s="17" t="s">
        <v>155</v>
      </c>
      <c r="R133" s="17">
        <v>9</v>
      </c>
      <c r="S133" s="17">
        <v>631</v>
      </c>
      <c r="T133" s="17" t="s">
        <v>343</v>
      </c>
      <c r="U133" s="18" t="s">
        <v>103</v>
      </c>
      <c r="V133" s="18" t="s">
        <v>103</v>
      </c>
      <c r="W133" s="17">
        <v>0</v>
      </c>
      <c r="X133" s="17">
        <v>1</v>
      </c>
      <c r="Y133" s="20">
        <v>5.64</v>
      </c>
      <c r="Z133" s="29">
        <v>1.4000000000000001</v>
      </c>
      <c r="AA133" s="29">
        <f t="shared" si="2"/>
        <v>7.8959999999999999</v>
      </c>
    </row>
    <row r="134" spans="1:27" x14ac:dyDescent="0.25">
      <c r="A134" s="17" t="s">
        <v>22</v>
      </c>
      <c r="B134" s="17" t="s">
        <v>102</v>
      </c>
      <c r="C134" s="17">
        <v>8803421963</v>
      </c>
      <c r="D134" s="17">
        <v>8907458799</v>
      </c>
      <c r="E134" s="17">
        <v>3521101969</v>
      </c>
      <c r="F134" s="17">
        <v>71</v>
      </c>
      <c r="G134" s="17" t="s">
        <v>48</v>
      </c>
      <c r="H134" s="17" t="s">
        <v>28</v>
      </c>
      <c r="I134" s="17">
        <v>94</v>
      </c>
      <c r="J134" s="17">
        <v>0</v>
      </c>
      <c r="K134" s="17" t="s">
        <v>49</v>
      </c>
      <c r="L134" s="17"/>
      <c r="M134" s="17" t="s">
        <v>255</v>
      </c>
      <c r="N134" s="17">
        <v>0</v>
      </c>
      <c r="O134" s="17">
        <v>0</v>
      </c>
      <c r="P134" s="17">
        <v>0</v>
      </c>
      <c r="Q134" s="17" t="s">
        <v>156</v>
      </c>
      <c r="R134" s="17">
        <v>2.5</v>
      </c>
      <c r="S134" s="17">
        <v>630</v>
      </c>
      <c r="T134" s="17" t="s">
        <v>342</v>
      </c>
      <c r="U134" s="18" t="s">
        <v>103</v>
      </c>
      <c r="V134" s="18" t="s">
        <v>103</v>
      </c>
      <c r="W134" s="17">
        <v>0</v>
      </c>
      <c r="X134" s="17">
        <v>104</v>
      </c>
      <c r="Y134" s="20">
        <v>1468.61</v>
      </c>
      <c r="Z134" s="29">
        <v>2.16</v>
      </c>
      <c r="AA134" s="29">
        <f t="shared" si="2"/>
        <v>3172.1976</v>
      </c>
    </row>
    <row r="135" spans="1:27" x14ac:dyDescent="0.25">
      <c r="A135" s="17" t="s">
        <v>22</v>
      </c>
      <c r="B135" s="17" t="s">
        <v>102</v>
      </c>
      <c r="C135" s="17">
        <v>8803421963</v>
      </c>
      <c r="D135" s="17">
        <v>8907458799</v>
      </c>
      <c r="E135" s="17">
        <v>3521101970</v>
      </c>
      <c r="F135" s="17">
        <v>71</v>
      </c>
      <c r="G135" s="17" t="s">
        <v>48</v>
      </c>
      <c r="H135" s="17" t="s">
        <v>28</v>
      </c>
      <c r="I135" s="17">
        <v>2</v>
      </c>
      <c r="J135" s="17">
        <v>0</v>
      </c>
      <c r="K135" s="17" t="s">
        <v>49</v>
      </c>
      <c r="L135" s="17"/>
      <c r="M135" s="17" t="s">
        <v>255</v>
      </c>
      <c r="N135" s="17">
        <v>0</v>
      </c>
      <c r="O135" s="17">
        <v>0</v>
      </c>
      <c r="P135" s="17">
        <v>0</v>
      </c>
      <c r="Q135" s="17" t="s">
        <v>156</v>
      </c>
      <c r="R135" s="17">
        <v>2.5</v>
      </c>
      <c r="S135" s="17">
        <v>630</v>
      </c>
      <c r="T135" s="17" t="s">
        <v>342</v>
      </c>
      <c r="U135" s="18" t="s">
        <v>103</v>
      </c>
      <c r="V135" s="18" t="s">
        <v>103</v>
      </c>
      <c r="W135" s="17">
        <v>0</v>
      </c>
      <c r="X135" s="17">
        <v>2</v>
      </c>
      <c r="Y135" s="20">
        <v>11.17</v>
      </c>
      <c r="Z135" s="29">
        <v>2.16</v>
      </c>
      <c r="AA135" s="29">
        <f t="shared" si="2"/>
        <v>24.127200000000002</v>
      </c>
    </row>
    <row r="136" spans="1:27" x14ac:dyDescent="0.25">
      <c r="A136" s="17" t="s">
        <v>22</v>
      </c>
      <c r="B136" s="17" t="s">
        <v>102</v>
      </c>
      <c r="C136" s="17">
        <v>8803421984</v>
      </c>
      <c r="D136" s="17">
        <v>8907457629</v>
      </c>
      <c r="E136" s="17">
        <v>3521101960</v>
      </c>
      <c r="F136" s="17">
        <v>74</v>
      </c>
      <c r="G136" s="17" t="s">
        <v>65</v>
      </c>
      <c r="H136" s="17" t="s">
        <v>28</v>
      </c>
      <c r="I136" s="17">
        <v>41</v>
      </c>
      <c r="J136" s="17">
        <v>0</v>
      </c>
      <c r="K136" s="17" t="s">
        <v>66</v>
      </c>
      <c r="L136" s="17"/>
      <c r="M136" s="17" t="s">
        <v>255</v>
      </c>
      <c r="N136" s="17">
        <v>0</v>
      </c>
      <c r="O136" s="17">
        <v>0</v>
      </c>
      <c r="P136" s="17">
        <v>0</v>
      </c>
      <c r="Q136" s="17" t="s">
        <v>189</v>
      </c>
      <c r="R136" s="17">
        <v>2.5</v>
      </c>
      <c r="S136" s="17">
        <v>628</v>
      </c>
      <c r="T136" s="17" t="s">
        <v>340</v>
      </c>
      <c r="U136" s="18" t="s">
        <v>109</v>
      </c>
      <c r="V136" s="18" t="s">
        <v>109</v>
      </c>
      <c r="W136" s="17">
        <v>0</v>
      </c>
      <c r="X136" s="17">
        <v>43</v>
      </c>
      <c r="Y136" s="20">
        <v>530.1930000000001</v>
      </c>
      <c r="Z136" s="29">
        <v>2.81</v>
      </c>
      <c r="AA136" s="29">
        <f t="shared" si="2"/>
        <v>1489.8423300000004</v>
      </c>
    </row>
    <row r="137" spans="1:27" x14ac:dyDescent="0.25">
      <c r="A137" s="17" t="s">
        <v>22</v>
      </c>
      <c r="B137" s="17" t="s">
        <v>102</v>
      </c>
      <c r="C137" s="17">
        <v>8803421984</v>
      </c>
      <c r="D137" s="17">
        <v>8907457629</v>
      </c>
      <c r="E137" s="17">
        <v>3521101961</v>
      </c>
      <c r="F137" s="17">
        <v>74</v>
      </c>
      <c r="G137" s="17" t="s">
        <v>65</v>
      </c>
      <c r="H137" s="17" t="s">
        <v>28</v>
      </c>
      <c r="I137" s="17">
        <v>1</v>
      </c>
      <c r="J137" s="17">
        <v>0</v>
      </c>
      <c r="K137" s="17" t="s">
        <v>66</v>
      </c>
      <c r="L137" s="17"/>
      <c r="M137" s="17" t="s">
        <v>255</v>
      </c>
      <c r="N137" s="17">
        <v>0</v>
      </c>
      <c r="O137" s="17">
        <v>0</v>
      </c>
      <c r="P137" s="17">
        <v>0</v>
      </c>
      <c r="Q137" s="17" t="s">
        <v>189</v>
      </c>
      <c r="R137" s="17">
        <v>2.5</v>
      </c>
      <c r="S137" s="17">
        <v>628</v>
      </c>
      <c r="T137" s="17" t="s">
        <v>340</v>
      </c>
      <c r="U137" s="18" t="s">
        <v>109</v>
      </c>
      <c r="V137" s="18" t="s">
        <v>109</v>
      </c>
      <c r="W137" s="17">
        <v>0</v>
      </c>
      <c r="X137" s="17">
        <v>1</v>
      </c>
      <c r="Y137" s="20">
        <v>4.8460000000000001</v>
      </c>
      <c r="Z137" s="29">
        <v>2.81</v>
      </c>
      <c r="AA137" s="29">
        <f t="shared" si="2"/>
        <v>13.61726</v>
      </c>
    </row>
    <row r="138" spans="1:27" x14ac:dyDescent="0.25">
      <c r="A138" s="17" t="s">
        <v>22</v>
      </c>
      <c r="B138" s="17" t="s">
        <v>102</v>
      </c>
      <c r="C138" s="17">
        <v>8803421997</v>
      </c>
      <c r="D138" s="17">
        <v>8907457622</v>
      </c>
      <c r="E138" s="17">
        <v>3521101962</v>
      </c>
      <c r="F138" s="17">
        <v>10122</v>
      </c>
      <c r="G138" s="17" t="s">
        <v>61</v>
      </c>
      <c r="H138" s="17" t="s">
        <v>25</v>
      </c>
      <c r="I138" s="17">
        <v>49</v>
      </c>
      <c r="J138" s="17">
        <v>0</v>
      </c>
      <c r="K138" s="17" t="s">
        <v>62</v>
      </c>
      <c r="L138" s="17"/>
      <c r="M138" s="17" t="s">
        <v>255</v>
      </c>
      <c r="N138" s="17">
        <v>0</v>
      </c>
      <c r="O138" s="17">
        <v>0</v>
      </c>
      <c r="P138" s="17">
        <v>0</v>
      </c>
      <c r="Q138" s="17" t="s">
        <v>190</v>
      </c>
      <c r="R138" s="17">
        <v>2.5</v>
      </c>
      <c r="S138" s="17">
        <v>629</v>
      </c>
      <c r="T138" s="17" t="s">
        <v>341</v>
      </c>
      <c r="U138" s="18" t="s">
        <v>261</v>
      </c>
      <c r="V138" s="18" t="s">
        <v>261</v>
      </c>
      <c r="W138" s="17">
        <v>0</v>
      </c>
      <c r="X138" s="17">
        <v>51</v>
      </c>
      <c r="Y138" s="20">
        <v>788.3309999999999</v>
      </c>
      <c r="Z138" s="29">
        <v>2.6700000000000004</v>
      </c>
      <c r="AA138" s="29">
        <f t="shared" si="2"/>
        <v>2104.8437699999999</v>
      </c>
    </row>
    <row r="139" spans="1:27" x14ac:dyDescent="0.25">
      <c r="A139" s="17" t="s">
        <v>22</v>
      </c>
      <c r="B139" s="17" t="s">
        <v>102</v>
      </c>
      <c r="C139" s="17">
        <v>8803422008</v>
      </c>
      <c r="D139" s="17">
        <v>8907457647</v>
      </c>
      <c r="E139" s="17">
        <v>3521101963</v>
      </c>
      <c r="F139" s="17">
        <v>13718</v>
      </c>
      <c r="G139" s="17" t="s">
        <v>63</v>
      </c>
      <c r="H139" s="17" t="s">
        <v>25</v>
      </c>
      <c r="I139" s="17">
        <v>116</v>
      </c>
      <c r="J139" s="17">
        <v>0</v>
      </c>
      <c r="K139" s="17" t="s">
        <v>64</v>
      </c>
      <c r="L139" s="17"/>
      <c r="M139" s="17" t="s">
        <v>255</v>
      </c>
      <c r="N139" s="17">
        <v>0</v>
      </c>
      <c r="O139" s="17">
        <v>0</v>
      </c>
      <c r="P139" s="17">
        <v>0</v>
      </c>
      <c r="Q139" s="17" t="s">
        <v>158</v>
      </c>
      <c r="R139" s="17">
        <v>2.5</v>
      </c>
      <c r="S139" s="17">
        <v>638</v>
      </c>
      <c r="T139" s="17" t="s">
        <v>349</v>
      </c>
      <c r="U139" s="18" t="s">
        <v>107</v>
      </c>
      <c r="V139" s="18" t="s">
        <v>107</v>
      </c>
      <c r="W139" s="17">
        <v>0</v>
      </c>
      <c r="X139" s="17">
        <v>117</v>
      </c>
      <c r="Y139" s="20">
        <v>1551.625</v>
      </c>
      <c r="Z139" s="29">
        <v>2.25</v>
      </c>
      <c r="AA139" s="29">
        <f t="shared" si="2"/>
        <v>3491.15625</v>
      </c>
    </row>
    <row r="140" spans="1:27" x14ac:dyDescent="0.25">
      <c r="A140" s="17" t="s">
        <v>22</v>
      </c>
      <c r="B140" s="17" t="s">
        <v>102</v>
      </c>
      <c r="C140" s="17">
        <v>8803422008</v>
      </c>
      <c r="D140" s="17">
        <v>8907457647</v>
      </c>
      <c r="E140" s="17">
        <v>3521101964</v>
      </c>
      <c r="F140" s="17">
        <v>13718</v>
      </c>
      <c r="G140" s="17" t="s">
        <v>63</v>
      </c>
      <c r="H140" s="17" t="s">
        <v>25</v>
      </c>
      <c r="I140" s="17">
        <v>2</v>
      </c>
      <c r="J140" s="17">
        <v>0</v>
      </c>
      <c r="K140" s="17" t="s">
        <v>64</v>
      </c>
      <c r="L140" s="17"/>
      <c r="M140" s="17" t="s">
        <v>255</v>
      </c>
      <c r="N140" s="17">
        <v>0</v>
      </c>
      <c r="O140" s="17">
        <v>0</v>
      </c>
      <c r="P140" s="17">
        <v>0</v>
      </c>
      <c r="Q140" s="17" t="s">
        <v>158</v>
      </c>
      <c r="R140" s="17">
        <v>2.5</v>
      </c>
      <c r="S140" s="17">
        <v>638</v>
      </c>
      <c r="T140" s="17" t="s">
        <v>349</v>
      </c>
      <c r="U140" s="18" t="s">
        <v>107</v>
      </c>
      <c r="V140" s="18" t="s">
        <v>107</v>
      </c>
      <c r="W140" s="17">
        <v>0</v>
      </c>
      <c r="X140" s="17">
        <v>2</v>
      </c>
      <c r="Y140" s="20">
        <v>11.66</v>
      </c>
      <c r="Z140" s="29">
        <v>2.25</v>
      </c>
      <c r="AA140" s="29">
        <f t="shared" si="2"/>
        <v>26.234999999999999</v>
      </c>
    </row>
    <row r="141" spans="1:27" x14ac:dyDescent="0.25">
      <c r="A141" s="17" t="s">
        <v>22</v>
      </c>
      <c r="B141" s="17" t="s">
        <v>103</v>
      </c>
      <c r="C141" s="17">
        <v>8803423265</v>
      </c>
      <c r="D141" s="17">
        <v>8907462751</v>
      </c>
      <c r="E141" s="17">
        <v>3521101978</v>
      </c>
      <c r="F141" s="17">
        <v>7967</v>
      </c>
      <c r="G141" s="17" t="s">
        <v>30</v>
      </c>
      <c r="H141" s="17" t="s">
        <v>28</v>
      </c>
      <c r="I141" s="17">
        <v>55</v>
      </c>
      <c r="J141" s="17">
        <v>0</v>
      </c>
      <c r="K141" s="17" t="s">
        <v>31</v>
      </c>
      <c r="L141" s="17"/>
      <c r="M141" s="17" t="s">
        <v>255</v>
      </c>
      <c r="N141" s="17">
        <v>0</v>
      </c>
      <c r="O141" s="17">
        <v>0</v>
      </c>
      <c r="P141" s="17">
        <v>0</v>
      </c>
      <c r="Q141" s="17" t="s">
        <v>181</v>
      </c>
      <c r="R141" s="17">
        <v>2.5</v>
      </c>
      <c r="S141" s="17">
        <v>639</v>
      </c>
      <c r="T141" s="17" t="s">
        <v>350</v>
      </c>
      <c r="U141" s="18" t="s">
        <v>107</v>
      </c>
      <c r="V141" s="18" t="s">
        <v>107</v>
      </c>
      <c r="W141" s="17">
        <v>0</v>
      </c>
      <c r="X141" s="17">
        <v>59</v>
      </c>
      <c r="Y141" s="20">
        <v>896.75300000000016</v>
      </c>
      <c r="Z141" s="29">
        <v>2.4</v>
      </c>
      <c r="AA141" s="29">
        <f t="shared" si="2"/>
        <v>2152.2072000000003</v>
      </c>
    </row>
    <row r="142" spans="1:27" x14ac:dyDescent="0.25">
      <c r="A142" s="17" t="s">
        <v>22</v>
      </c>
      <c r="B142" s="17" t="s">
        <v>103</v>
      </c>
      <c r="C142" s="17">
        <v>8803423265</v>
      </c>
      <c r="D142" s="17">
        <v>8907462751</v>
      </c>
      <c r="E142" s="17">
        <v>3521101979</v>
      </c>
      <c r="F142" s="17">
        <v>7967</v>
      </c>
      <c r="G142" s="17" t="s">
        <v>30</v>
      </c>
      <c r="H142" s="17" t="s">
        <v>28</v>
      </c>
      <c r="I142" s="17">
        <v>0</v>
      </c>
      <c r="J142" s="17">
        <v>0</v>
      </c>
      <c r="K142" s="17" t="s">
        <v>31</v>
      </c>
      <c r="L142" s="17"/>
      <c r="M142" s="17" t="s">
        <v>255</v>
      </c>
      <c r="N142" s="17">
        <v>0</v>
      </c>
      <c r="O142" s="17">
        <v>0</v>
      </c>
      <c r="P142" s="17">
        <v>0</v>
      </c>
      <c r="Q142" s="17" t="s">
        <v>181</v>
      </c>
      <c r="R142" s="17">
        <v>2.5</v>
      </c>
      <c r="S142" s="17">
        <v>639</v>
      </c>
      <c r="T142" s="17" t="s">
        <v>350</v>
      </c>
      <c r="U142" s="18" t="s">
        <v>107</v>
      </c>
      <c r="V142" s="18" t="s">
        <v>107</v>
      </c>
      <c r="W142" s="17">
        <v>0</v>
      </c>
      <c r="X142" s="17">
        <v>1</v>
      </c>
      <c r="Y142" s="20">
        <v>5.65</v>
      </c>
      <c r="Z142" s="29">
        <v>2.4</v>
      </c>
      <c r="AA142" s="29">
        <f t="shared" si="2"/>
        <v>13.56</v>
      </c>
    </row>
    <row r="143" spans="1:27" x14ac:dyDescent="0.25">
      <c r="A143" s="17" t="s">
        <v>22</v>
      </c>
      <c r="B143" s="17" t="s">
        <v>103</v>
      </c>
      <c r="C143" s="17">
        <v>8803423290</v>
      </c>
      <c r="D143" s="17">
        <v>8907462695</v>
      </c>
      <c r="E143" s="17">
        <v>3521101981</v>
      </c>
      <c r="F143" s="17">
        <v>13649</v>
      </c>
      <c r="G143" s="17" t="s">
        <v>92</v>
      </c>
      <c r="H143" s="17" t="s">
        <v>25</v>
      </c>
      <c r="I143" s="17">
        <v>5</v>
      </c>
      <c r="J143" s="17">
        <v>0</v>
      </c>
      <c r="K143" s="17" t="s">
        <v>84</v>
      </c>
      <c r="L143" s="17"/>
      <c r="M143" s="17" t="s">
        <v>255</v>
      </c>
      <c r="N143" s="17">
        <v>0</v>
      </c>
      <c r="O143" s="17">
        <v>0</v>
      </c>
      <c r="P143" s="17">
        <v>0</v>
      </c>
      <c r="Q143" s="17" t="s">
        <v>182</v>
      </c>
      <c r="R143" s="17">
        <v>2.5</v>
      </c>
      <c r="S143" s="17">
        <v>634</v>
      </c>
      <c r="T143" s="17" t="s">
        <v>345</v>
      </c>
      <c r="U143" s="18" t="s">
        <v>113</v>
      </c>
      <c r="V143" s="18" t="s">
        <v>113</v>
      </c>
      <c r="W143" s="17">
        <v>0</v>
      </c>
      <c r="X143" s="17">
        <v>5</v>
      </c>
      <c r="Y143" s="20">
        <v>24.228000000000002</v>
      </c>
      <c r="Z143" s="29">
        <v>3.57</v>
      </c>
      <c r="AA143" s="29">
        <f t="shared" si="2"/>
        <v>86.493960000000001</v>
      </c>
    </row>
    <row r="144" spans="1:27" x14ac:dyDescent="0.25">
      <c r="A144" s="17" t="s">
        <v>22</v>
      </c>
      <c r="B144" s="17" t="s">
        <v>103</v>
      </c>
      <c r="C144" s="17">
        <v>8803423290</v>
      </c>
      <c r="D144" s="17">
        <v>8907462695</v>
      </c>
      <c r="E144" s="17">
        <v>3521101982</v>
      </c>
      <c r="F144" s="17">
        <v>13649</v>
      </c>
      <c r="G144" s="17" t="s">
        <v>92</v>
      </c>
      <c r="H144" s="17" t="s">
        <v>25</v>
      </c>
      <c r="I144" s="17">
        <v>47</v>
      </c>
      <c r="J144" s="17">
        <v>0</v>
      </c>
      <c r="K144" s="17" t="s">
        <v>84</v>
      </c>
      <c r="L144" s="17"/>
      <c r="M144" s="17" t="s">
        <v>255</v>
      </c>
      <c r="N144" s="17">
        <v>0</v>
      </c>
      <c r="O144" s="17">
        <v>0</v>
      </c>
      <c r="P144" s="17">
        <v>0</v>
      </c>
      <c r="Q144" s="17" t="s">
        <v>182</v>
      </c>
      <c r="R144" s="17">
        <v>2.5</v>
      </c>
      <c r="S144" s="17">
        <v>634</v>
      </c>
      <c r="T144" s="17" t="s">
        <v>345</v>
      </c>
      <c r="U144" s="18" t="s">
        <v>113</v>
      </c>
      <c r="V144" s="18" t="s">
        <v>113</v>
      </c>
      <c r="W144" s="17">
        <v>0</v>
      </c>
      <c r="X144" s="17">
        <v>47</v>
      </c>
      <c r="Y144" s="20">
        <v>527.05999999999995</v>
      </c>
      <c r="Z144" s="29">
        <v>3.57</v>
      </c>
      <c r="AA144" s="29">
        <f t="shared" si="2"/>
        <v>1881.6041999999998</v>
      </c>
    </row>
    <row r="145" spans="1:27" x14ac:dyDescent="0.25">
      <c r="A145" s="17" t="s">
        <v>22</v>
      </c>
      <c r="B145" s="17" t="s">
        <v>103</v>
      </c>
      <c r="C145" s="17">
        <v>8803423307</v>
      </c>
      <c r="D145" s="17">
        <v>8907463132</v>
      </c>
      <c r="E145" s="17">
        <v>3521101980</v>
      </c>
      <c r="F145" s="17">
        <v>7967</v>
      </c>
      <c r="G145" s="17" t="s">
        <v>30</v>
      </c>
      <c r="H145" s="17" t="s">
        <v>28</v>
      </c>
      <c r="I145" s="17">
        <v>1</v>
      </c>
      <c r="J145" s="17">
        <v>0</v>
      </c>
      <c r="K145" s="17" t="s">
        <v>31</v>
      </c>
      <c r="L145" s="17"/>
      <c r="M145" s="17" t="s">
        <v>255</v>
      </c>
      <c r="N145" s="17">
        <v>0</v>
      </c>
      <c r="O145" s="17">
        <v>0</v>
      </c>
      <c r="P145" s="17">
        <v>0</v>
      </c>
      <c r="Q145" s="17" t="s">
        <v>181</v>
      </c>
      <c r="R145" s="17">
        <v>2.5</v>
      </c>
      <c r="S145" s="17">
        <v>639</v>
      </c>
      <c r="T145" s="17" t="s">
        <v>350</v>
      </c>
      <c r="U145" s="18" t="s">
        <v>107</v>
      </c>
      <c r="V145" s="18" t="s">
        <v>107</v>
      </c>
      <c r="W145" s="17">
        <v>0</v>
      </c>
      <c r="X145" s="17">
        <v>1</v>
      </c>
      <c r="Y145" s="20">
        <v>8.64</v>
      </c>
      <c r="Z145" s="29">
        <v>2.4</v>
      </c>
      <c r="AA145" s="29">
        <f t="shared" si="2"/>
        <v>20.736000000000001</v>
      </c>
    </row>
    <row r="146" spans="1:27" x14ac:dyDescent="0.25">
      <c r="A146" s="17" t="s">
        <v>22</v>
      </c>
      <c r="B146" s="17" t="s">
        <v>103</v>
      </c>
      <c r="C146" s="17">
        <v>8803423311</v>
      </c>
      <c r="D146" s="17">
        <v>8907463135</v>
      </c>
      <c r="E146" s="17">
        <v>3521101989</v>
      </c>
      <c r="F146" s="17">
        <v>10556</v>
      </c>
      <c r="G146" s="17" t="s">
        <v>87</v>
      </c>
      <c r="H146" s="17" t="s">
        <v>28</v>
      </c>
      <c r="I146" s="17">
        <v>0</v>
      </c>
      <c r="J146" s="17">
        <v>0</v>
      </c>
      <c r="K146" s="17" t="s">
        <v>88</v>
      </c>
      <c r="L146" s="17"/>
      <c r="M146" s="17" t="s">
        <v>255</v>
      </c>
      <c r="N146" s="17">
        <v>0</v>
      </c>
      <c r="O146" s="17">
        <v>0</v>
      </c>
      <c r="P146" s="17">
        <v>0</v>
      </c>
      <c r="Q146" s="17" t="s">
        <v>117</v>
      </c>
      <c r="R146" s="17">
        <v>2.5</v>
      </c>
      <c r="S146" s="17">
        <v>633</v>
      </c>
      <c r="T146" s="17" t="s">
        <v>344</v>
      </c>
      <c r="U146" s="18" t="s">
        <v>109</v>
      </c>
      <c r="V146" s="18" t="s">
        <v>109</v>
      </c>
      <c r="W146" s="17">
        <v>0</v>
      </c>
      <c r="X146" s="17">
        <v>2</v>
      </c>
      <c r="Y146" s="20">
        <v>17.276</v>
      </c>
      <c r="Z146" s="29">
        <v>2.5499999999999994</v>
      </c>
      <c r="AA146" s="29">
        <f t="shared" si="2"/>
        <v>44.053799999999988</v>
      </c>
    </row>
    <row r="147" spans="1:27" x14ac:dyDescent="0.25">
      <c r="A147" s="17" t="s">
        <v>22</v>
      </c>
      <c r="B147" s="17" t="s">
        <v>103</v>
      </c>
      <c r="C147" s="17">
        <v>8803423314</v>
      </c>
      <c r="D147" s="17">
        <v>8907463137</v>
      </c>
      <c r="E147" s="17">
        <v>3521101983</v>
      </c>
      <c r="F147" s="17">
        <v>13649</v>
      </c>
      <c r="G147" s="17" t="s">
        <v>92</v>
      </c>
      <c r="H147" s="17" t="s">
        <v>25</v>
      </c>
      <c r="I147" s="17">
        <v>2</v>
      </c>
      <c r="J147" s="17">
        <v>0</v>
      </c>
      <c r="K147" s="17" t="s">
        <v>84</v>
      </c>
      <c r="L147" s="17"/>
      <c r="M147" s="17" t="s">
        <v>255</v>
      </c>
      <c r="N147" s="17">
        <v>0</v>
      </c>
      <c r="O147" s="17">
        <v>0</v>
      </c>
      <c r="P147" s="17">
        <v>0</v>
      </c>
      <c r="Q147" s="17" t="s">
        <v>182</v>
      </c>
      <c r="R147" s="17">
        <v>2.5</v>
      </c>
      <c r="S147" s="17">
        <v>634</v>
      </c>
      <c r="T147" s="17" t="s">
        <v>345</v>
      </c>
      <c r="U147" s="18" t="s">
        <v>113</v>
      </c>
      <c r="V147" s="18" t="s">
        <v>113</v>
      </c>
      <c r="W147" s="17">
        <v>0</v>
      </c>
      <c r="X147" s="17">
        <v>2</v>
      </c>
      <c r="Y147" s="20">
        <v>17.28</v>
      </c>
      <c r="Z147" s="29">
        <v>3.57</v>
      </c>
      <c r="AA147" s="29">
        <f t="shared" si="2"/>
        <v>61.689599999999999</v>
      </c>
    </row>
    <row r="148" spans="1:27" x14ac:dyDescent="0.25">
      <c r="A148" s="17" t="s">
        <v>22</v>
      </c>
      <c r="B148" s="17" t="s">
        <v>103</v>
      </c>
      <c r="C148" s="17">
        <v>8803423572</v>
      </c>
      <c r="D148" s="17">
        <v>8907465764</v>
      </c>
      <c r="E148" s="17">
        <v>3521101988</v>
      </c>
      <c r="F148" s="17">
        <v>10556</v>
      </c>
      <c r="G148" s="17" t="s">
        <v>87</v>
      </c>
      <c r="H148" s="17" t="s">
        <v>28</v>
      </c>
      <c r="I148" s="17">
        <v>71</v>
      </c>
      <c r="J148" s="17">
        <v>0</v>
      </c>
      <c r="K148" s="17" t="s">
        <v>88</v>
      </c>
      <c r="L148" s="17"/>
      <c r="M148" s="17" t="s">
        <v>255</v>
      </c>
      <c r="N148" s="17">
        <v>0</v>
      </c>
      <c r="O148" s="17">
        <v>0</v>
      </c>
      <c r="P148" s="17">
        <v>0</v>
      </c>
      <c r="Q148" s="17" t="s">
        <v>117</v>
      </c>
      <c r="R148" s="17">
        <v>2.5</v>
      </c>
      <c r="S148" s="17">
        <v>633</v>
      </c>
      <c r="T148" s="17" t="s">
        <v>344</v>
      </c>
      <c r="U148" s="18" t="s">
        <v>109</v>
      </c>
      <c r="V148" s="18" t="s">
        <v>109</v>
      </c>
      <c r="W148" s="17">
        <v>0</v>
      </c>
      <c r="X148" s="17">
        <v>75</v>
      </c>
      <c r="Y148" s="20">
        <v>1108.364</v>
      </c>
      <c r="Z148" s="29">
        <v>2.5499999999999994</v>
      </c>
      <c r="AA148" s="29">
        <f t="shared" si="2"/>
        <v>2826.3281999999995</v>
      </c>
    </row>
    <row r="149" spans="1:27" x14ac:dyDescent="0.25">
      <c r="A149" s="17" t="s">
        <v>22</v>
      </c>
      <c r="B149" s="17" t="s">
        <v>103</v>
      </c>
      <c r="C149" s="17">
        <v>8803423697</v>
      </c>
      <c r="D149" s="17">
        <v>8907466581</v>
      </c>
      <c r="E149" s="17">
        <v>3521101991</v>
      </c>
      <c r="F149" s="17">
        <v>12263</v>
      </c>
      <c r="G149" s="17" t="s">
        <v>104</v>
      </c>
      <c r="H149" s="17" t="s">
        <v>34</v>
      </c>
      <c r="I149" s="17">
        <v>125</v>
      </c>
      <c r="J149" s="17">
        <v>0</v>
      </c>
      <c r="K149" s="17" t="s">
        <v>105</v>
      </c>
      <c r="L149" s="17"/>
      <c r="M149" s="17" t="s">
        <v>255</v>
      </c>
      <c r="N149" s="17">
        <v>0</v>
      </c>
      <c r="O149" s="17">
        <v>0</v>
      </c>
      <c r="P149" s="17">
        <v>0</v>
      </c>
      <c r="Q149" s="17" t="s">
        <v>160</v>
      </c>
      <c r="R149" s="17">
        <v>9</v>
      </c>
      <c r="S149" s="17">
        <v>637</v>
      </c>
      <c r="T149" s="17" t="s">
        <v>348</v>
      </c>
      <c r="U149" s="18" t="s">
        <v>114</v>
      </c>
      <c r="V149" s="18" t="s">
        <v>114</v>
      </c>
      <c r="W149" s="17">
        <v>0</v>
      </c>
      <c r="X149" s="17">
        <v>125</v>
      </c>
      <c r="Y149" s="20">
        <v>2363.3979999999997</v>
      </c>
      <c r="Z149" s="29">
        <v>3.4899999999999998</v>
      </c>
      <c r="AA149" s="29">
        <f t="shared" si="2"/>
        <v>8248.2590199999977</v>
      </c>
    </row>
    <row r="150" spans="1:27" x14ac:dyDescent="0.25">
      <c r="A150" s="17" t="s">
        <v>22</v>
      </c>
      <c r="B150" s="17" t="s">
        <v>103</v>
      </c>
      <c r="C150" s="17">
        <v>8803423697</v>
      </c>
      <c r="D150" s="17">
        <v>8907466752</v>
      </c>
      <c r="E150" s="17">
        <v>3521101990</v>
      </c>
      <c r="F150" s="17">
        <v>12263</v>
      </c>
      <c r="G150" s="17" t="s">
        <v>104</v>
      </c>
      <c r="H150" s="17" t="s">
        <v>34</v>
      </c>
      <c r="I150" s="17">
        <v>150</v>
      </c>
      <c r="J150" s="17">
        <v>0</v>
      </c>
      <c r="K150" s="17" t="s">
        <v>105</v>
      </c>
      <c r="L150" s="17"/>
      <c r="M150" s="17" t="s">
        <v>255</v>
      </c>
      <c r="N150" s="17">
        <v>0</v>
      </c>
      <c r="O150" s="17">
        <v>0</v>
      </c>
      <c r="P150" s="17">
        <v>0</v>
      </c>
      <c r="Q150" s="17" t="s">
        <v>160</v>
      </c>
      <c r="R150" s="17">
        <v>9</v>
      </c>
      <c r="S150" s="17">
        <v>637</v>
      </c>
      <c r="T150" s="17" t="s">
        <v>348</v>
      </c>
      <c r="U150" s="18" t="s">
        <v>114</v>
      </c>
      <c r="V150" s="18" t="s">
        <v>114</v>
      </c>
      <c r="W150" s="17">
        <v>0</v>
      </c>
      <c r="X150" s="17">
        <v>180</v>
      </c>
      <c r="Y150" s="20">
        <v>3624</v>
      </c>
      <c r="Z150" s="29">
        <v>3.4899999999999998</v>
      </c>
      <c r="AA150" s="29">
        <f t="shared" si="2"/>
        <v>12647.759999999998</v>
      </c>
    </row>
    <row r="151" spans="1:27" x14ac:dyDescent="0.25">
      <c r="A151" s="17" t="s">
        <v>22</v>
      </c>
      <c r="B151" s="17" t="s">
        <v>106</v>
      </c>
      <c r="C151" s="17">
        <v>8801878515</v>
      </c>
      <c r="D151" s="17">
        <v>8903651102</v>
      </c>
      <c r="E151" s="17">
        <v>3521102000</v>
      </c>
      <c r="F151" s="17">
        <v>7608</v>
      </c>
      <c r="G151" s="17" t="s">
        <v>67</v>
      </c>
      <c r="H151" s="17" t="s">
        <v>28</v>
      </c>
      <c r="I151" s="17">
        <v>122</v>
      </c>
      <c r="J151" s="17">
        <v>0</v>
      </c>
      <c r="K151" s="17" t="s">
        <v>68</v>
      </c>
      <c r="L151" s="17"/>
      <c r="M151" s="17" t="s">
        <v>255</v>
      </c>
      <c r="N151" s="17">
        <v>0</v>
      </c>
      <c r="O151" s="17">
        <v>0</v>
      </c>
      <c r="P151" s="17">
        <v>0</v>
      </c>
      <c r="Q151" s="17" t="s">
        <v>161</v>
      </c>
      <c r="R151" s="17">
        <v>2.5</v>
      </c>
      <c r="S151" s="17">
        <v>647</v>
      </c>
      <c r="T151" s="17" t="s">
        <v>358</v>
      </c>
      <c r="U151" s="18" t="s">
        <v>261</v>
      </c>
      <c r="V151" s="18" t="s">
        <v>261</v>
      </c>
      <c r="W151" s="17">
        <v>0</v>
      </c>
      <c r="X151" s="17">
        <v>145</v>
      </c>
      <c r="Y151" s="20">
        <v>2273.0610000000001</v>
      </c>
      <c r="Z151" s="29">
        <v>2.65</v>
      </c>
      <c r="AA151" s="29">
        <f t="shared" si="2"/>
        <v>6023.6116499999998</v>
      </c>
    </row>
    <row r="152" spans="1:27" x14ac:dyDescent="0.25">
      <c r="A152" s="17" t="s">
        <v>22</v>
      </c>
      <c r="B152" s="17" t="s">
        <v>106</v>
      </c>
      <c r="C152" s="17">
        <v>8801878515</v>
      </c>
      <c r="D152" s="17">
        <v>8903651102</v>
      </c>
      <c r="E152" s="17">
        <v>3521102001</v>
      </c>
      <c r="F152" s="17">
        <v>7608</v>
      </c>
      <c r="G152" s="17" t="s">
        <v>67</v>
      </c>
      <c r="H152" s="17" t="s">
        <v>28</v>
      </c>
      <c r="I152" s="17">
        <v>2</v>
      </c>
      <c r="J152" s="17">
        <v>0</v>
      </c>
      <c r="K152" s="17" t="s">
        <v>68</v>
      </c>
      <c r="L152" s="17"/>
      <c r="M152" s="17" t="s">
        <v>255</v>
      </c>
      <c r="N152" s="17">
        <v>0</v>
      </c>
      <c r="O152" s="17">
        <v>0</v>
      </c>
      <c r="P152" s="17">
        <v>0</v>
      </c>
      <c r="Q152" s="17" t="s">
        <v>161</v>
      </c>
      <c r="R152" s="17">
        <v>2.5</v>
      </c>
      <c r="S152" s="17">
        <v>647</v>
      </c>
      <c r="T152" s="17" t="s">
        <v>358</v>
      </c>
      <c r="U152" s="18" t="s">
        <v>261</v>
      </c>
      <c r="V152" s="18" t="s">
        <v>261</v>
      </c>
      <c r="W152" s="17">
        <v>0</v>
      </c>
      <c r="X152" s="17">
        <v>2</v>
      </c>
      <c r="Y152" s="20">
        <v>9.6910000000000007</v>
      </c>
      <c r="Z152" s="29">
        <v>2.65</v>
      </c>
      <c r="AA152" s="29">
        <f t="shared" si="2"/>
        <v>25.681150000000002</v>
      </c>
    </row>
    <row r="153" spans="1:27" x14ac:dyDescent="0.25">
      <c r="A153" s="17" t="s">
        <v>22</v>
      </c>
      <c r="B153" s="17" t="s">
        <v>106</v>
      </c>
      <c r="C153" s="17">
        <v>8801878515</v>
      </c>
      <c r="D153" s="17">
        <v>8903651102</v>
      </c>
      <c r="E153" s="17">
        <v>3521102002</v>
      </c>
      <c r="F153" s="17">
        <v>10122</v>
      </c>
      <c r="G153" s="17" t="s">
        <v>61</v>
      </c>
      <c r="H153" s="17" t="s">
        <v>25</v>
      </c>
      <c r="I153" s="17">
        <v>133</v>
      </c>
      <c r="J153" s="17">
        <v>0</v>
      </c>
      <c r="K153" s="17" t="s">
        <v>62</v>
      </c>
      <c r="L153" s="17"/>
      <c r="M153" s="17" t="s">
        <v>255</v>
      </c>
      <c r="N153" s="17">
        <v>0</v>
      </c>
      <c r="O153" s="17">
        <v>0</v>
      </c>
      <c r="P153" s="17">
        <v>0</v>
      </c>
      <c r="Q153" s="17" t="s">
        <v>162</v>
      </c>
      <c r="R153" s="17">
        <v>2.5</v>
      </c>
      <c r="S153" s="17">
        <v>643</v>
      </c>
      <c r="T153" s="17" t="s">
        <v>354</v>
      </c>
      <c r="U153" s="18" t="s">
        <v>113</v>
      </c>
      <c r="V153" s="18" t="s">
        <v>113</v>
      </c>
      <c r="W153" s="17">
        <v>0</v>
      </c>
      <c r="X153" s="17">
        <v>138</v>
      </c>
      <c r="Y153" s="20">
        <v>2232.5309999999999</v>
      </c>
      <c r="Z153" s="29">
        <v>2.6700000000000004</v>
      </c>
      <c r="AA153" s="29">
        <f t="shared" si="2"/>
        <v>5960.8577700000005</v>
      </c>
    </row>
    <row r="154" spans="1:27" x14ac:dyDescent="0.25">
      <c r="A154" s="17" t="s">
        <v>22</v>
      </c>
      <c r="B154" s="17" t="s">
        <v>106</v>
      </c>
      <c r="C154" s="17">
        <v>8801878515</v>
      </c>
      <c r="D154" s="17">
        <v>8903651102</v>
      </c>
      <c r="E154" s="17">
        <v>3521102003</v>
      </c>
      <c r="F154" s="17">
        <v>10122</v>
      </c>
      <c r="G154" s="17" t="s">
        <v>61</v>
      </c>
      <c r="H154" s="17" t="s">
        <v>25</v>
      </c>
      <c r="I154" s="17">
        <v>3</v>
      </c>
      <c r="J154" s="17">
        <v>0</v>
      </c>
      <c r="K154" s="17" t="s">
        <v>62</v>
      </c>
      <c r="L154" s="17"/>
      <c r="M154" s="17" t="s">
        <v>255</v>
      </c>
      <c r="N154" s="17">
        <v>0</v>
      </c>
      <c r="O154" s="17">
        <v>0</v>
      </c>
      <c r="P154" s="17">
        <v>0</v>
      </c>
      <c r="Q154" s="17" t="s">
        <v>162</v>
      </c>
      <c r="R154" s="17">
        <v>2.5</v>
      </c>
      <c r="S154" s="17">
        <v>643</v>
      </c>
      <c r="T154" s="17" t="s">
        <v>354</v>
      </c>
      <c r="U154" s="18" t="s">
        <v>113</v>
      </c>
      <c r="V154" s="18" t="s">
        <v>113</v>
      </c>
      <c r="W154" s="17">
        <v>0</v>
      </c>
      <c r="X154" s="17">
        <v>3</v>
      </c>
      <c r="Y154" s="20">
        <v>15.521000000000001</v>
      </c>
      <c r="Z154" s="29">
        <v>2.6700000000000004</v>
      </c>
      <c r="AA154" s="29">
        <f t="shared" si="2"/>
        <v>41.441070000000011</v>
      </c>
    </row>
    <row r="155" spans="1:27" x14ac:dyDescent="0.25">
      <c r="A155" s="17" t="s">
        <v>22</v>
      </c>
      <c r="B155" s="17" t="s">
        <v>106</v>
      </c>
      <c r="C155" s="17">
        <v>8801878515</v>
      </c>
      <c r="D155" s="17">
        <v>8903651102</v>
      </c>
      <c r="E155" s="17">
        <v>3521102004</v>
      </c>
      <c r="F155" s="17">
        <v>10122</v>
      </c>
      <c r="G155" s="17" t="s">
        <v>61</v>
      </c>
      <c r="H155" s="17" t="s">
        <v>25</v>
      </c>
      <c r="I155" s="17">
        <v>1</v>
      </c>
      <c r="J155" s="17">
        <v>0</v>
      </c>
      <c r="K155" s="17" t="s">
        <v>62</v>
      </c>
      <c r="L155" s="17"/>
      <c r="M155" s="17" t="s">
        <v>255</v>
      </c>
      <c r="N155" s="17">
        <v>0</v>
      </c>
      <c r="O155" s="17">
        <v>0</v>
      </c>
      <c r="P155" s="17">
        <v>0</v>
      </c>
      <c r="Q155" s="17" t="s">
        <v>162</v>
      </c>
      <c r="R155" s="17">
        <v>2.5</v>
      </c>
      <c r="S155" s="17">
        <v>643</v>
      </c>
      <c r="T155" s="17" t="s">
        <v>354</v>
      </c>
      <c r="U155" s="18" t="s">
        <v>113</v>
      </c>
      <c r="V155" s="18" t="s">
        <v>113</v>
      </c>
      <c r="W155" s="17">
        <v>0</v>
      </c>
      <c r="X155" s="17">
        <v>1</v>
      </c>
      <c r="Y155" s="20">
        <v>8.64</v>
      </c>
      <c r="Z155" s="29">
        <v>2.6700000000000004</v>
      </c>
      <c r="AA155" s="29">
        <f t="shared" si="2"/>
        <v>23.068800000000003</v>
      </c>
    </row>
    <row r="156" spans="1:27" x14ac:dyDescent="0.25">
      <c r="A156" s="17" t="s">
        <v>22</v>
      </c>
      <c r="B156" s="17" t="s">
        <v>106</v>
      </c>
      <c r="C156" s="17">
        <v>8801878515</v>
      </c>
      <c r="D156" s="17">
        <v>8903651102</v>
      </c>
      <c r="E156" s="17">
        <v>3521102005</v>
      </c>
      <c r="F156" s="17">
        <v>7205</v>
      </c>
      <c r="G156" s="17" t="s">
        <v>40</v>
      </c>
      <c r="H156" s="17" t="s">
        <v>28</v>
      </c>
      <c r="I156" s="17">
        <v>35</v>
      </c>
      <c r="J156" s="17">
        <v>0</v>
      </c>
      <c r="K156" s="17" t="s">
        <v>41</v>
      </c>
      <c r="L156" s="17"/>
      <c r="M156" s="17" t="s">
        <v>255</v>
      </c>
      <c r="N156" s="17">
        <v>0</v>
      </c>
      <c r="O156" s="17">
        <v>0</v>
      </c>
      <c r="P156" s="17">
        <v>0</v>
      </c>
      <c r="Q156" s="17" t="s">
        <v>163</v>
      </c>
      <c r="R156" s="17">
        <v>9</v>
      </c>
      <c r="S156" s="17">
        <v>642</v>
      </c>
      <c r="T156" s="17" t="s">
        <v>353</v>
      </c>
      <c r="U156" s="18" t="s">
        <v>109</v>
      </c>
      <c r="V156" s="18" t="s">
        <v>109</v>
      </c>
      <c r="W156" s="17">
        <v>0</v>
      </c>
      <c r="X156" s="17">
        <v>36</v>
      </c>
      <c r="Y156" s="20">
        <v>274.947</v>
      </c>
      <c r="Z156" s="29">
        <v>2.6900000000000004</v>
      </c>
      <c r="AA156" s="29">
        <f t="shared" si="2"/>
        <v>739.60743000000014</v>
      </c>
    </row>
    <row r="157" spans="1:27" x14ac:dyDescent="0.25">
      <c r="A157" s="17" t="s">
        <v>22</v>
      </c>
      <c r="B157" s="17" t="s">
        <v>106</v>
      </c>
      <c r="C157" s="17">
        <v>8803423316</v>
      </c>
      <c r="D157" s="17">
        <v>8907463139</v>
      </c>
      <c r="E157" s="17">
        <v>3521101995</v>
      </c>
      <c r="F157" s="17">
        <v>3891</v>
      </c>
      <c r="G157" s="17" t="s">
        <v>76</v>
      </c>
      <c r="H157" s="17" t="s">
        <v>28</v>
      </c>
      <c r="I157" s="17">
        <v>1</v>
      </c>
      <c r="J157" s="17">
        <v>0</v>
      </c>
      <c r="K157" s="17" t="s">
        <v>77</v>
      </c>
      <c r="L157" s="17"/>
      <c r="M157" s="17" t="s">
        <v>255</v>
      </c>
      <c r="N157" s="17">
        <v>0</v>
      </c>
      <c r="O157" s="17">
        <v>0</v>
      </c>
      <c r="P157" s="17">
        <v>0</v>
      </c>
      <c r="Q157" s="17" t="s">
        <v>189</v>
      </c>
      <c r="R157" s="17">
        <v>2.5</v>
      </c>
      <c r="S157" s="17">
        <v>635</v>
      </c>
      <c r="T157" s="17" t="s">
        <v>346</v>
      </c>
      <c r="U157" s="18" t="s">
        <v>113</v>
      </c>
      <c r="V157" s="18" t="s">
        <v>113</v>
      </c>
      <c r="W157" s="17">
        <v>0</v>
      </c>
      <c r="X157" s="17">
        <v>1</v>
      </c>
      <c r="Y157" s="20">
        <v>8.64</v>
      </c>
      <c r="Z157" s="29">
        <v>2.63</v>
      </c>
      <c r="AA157" s="29">
        <f t="shared" si="2"/>
        <v>22.723200000000002</v>
      </c>
    </row>
    <row r="158" spans="1:27" x14ac:dyDescent="0.25">
      <c r="A158" s="17" t="s">
        <v>22</v>
      </c>
      <c r="B158" s="17" t="s">
        <v>106</v>
      </c>
      <c r="C158" s="17">
        <v>8803424068</v>
      </c>
      <c r="D158" s="17">
        <v>8907469054</v>
      </c>
      <c r="E158" s="17">
        <v>3521101999</v>
      </c>
      <c r="F158" s="17">
        <v>9808</v>
      </c>
      <c r="G158" s="17" t="s">
        <v>81</v>
      </c>
      <c r="H158" s="17" t="s">
        <v>25</v>
      </c>
      <c r="I158" s="17">
        <v>63</v>
      </c>
      <c r="J158" s="17">
        <v>0</v>
      </c>
      <c r="K158" s="17" t="s">
        <v>82</v>
      </c>
      <c r="L158" s="17"/>
      <c r="M158" s="17" t="s">
        <v>255</v>
      </c>
      <c r="N158" s="17">
        <v>0</v>
      </c>
      <c r="O158" s="17">
        <v>0</v>
      </c>
      <c r="P158" s="17">
        <v>0</v>
      </c>
      <c r="Q158" s="17" t="s">
        <v>160</v>
      </c>
      <c r="R158" s="17">
        <v>9</v>
      </c>
      <c r="S158" s="17">
        <v>640</v>
      </c>
      <c r="T158" s="17" t="s">
        <v>351</v>
      </c>
      <c r="U158" s="18" t="s">
        <v>263</v>
      </c>
      <c r="V158" s="18" t="s">
        <v>263</v>
      </c>
      <c r="W158" s="17">
        <v>0</v>
      </c>
      <c r="X158" s="17">
        <v>77</v>
      </c>
      <c r="Y158" s="20">
        <v>1307.53</v>
      </c>
      <c r="Z158" s="29">
        <v>3.36</v>
      </c>
      <c r="AA158" s="29">
        <f t="shared" si="2"/>
        <v>4393.3008</v>
      </c>
    </row>
    <row r="159" spans="1:27" x14ac:dyDescent="0.25">
      <c r="A159" s="17" t="s">
        <v>22</v>
      </c>
      <c r="B159" s="17" t="s">
        <v>106</v>
      </c>
      <c r="C159" s="17">
        <v>8803424269</v>
      </c>
      <c r="D159" s="17">
        <v>8907469410</v>
      </c>
      <c r="E159" s="17">
        <v>3521101993</v>
      </c>
      <c r="F159" s="17">
        <v>3891</v>
      </c>
      <c r="G159" s="17" t="s">
        <v>76</v>
      </c>
      <c r="H159" s="17" t="s">
        <v>28</v>
      </c>
      <c r="I159" s="17">
        <v>76</v>
      </c>
      <c r="J159" s="17">
        <v>0</v>
      </c>
      <c r="K159" s="17" t="s">
        <v>77</v>
      </c>
      <c r="L159" s="17"/>
      <c r="M159" s="17" t="s">
        <v>255</v>
      </c>
      <c r="N159" s="17">
        <v>0</v>
      </c>
      <c r="O159" s="17">
        <v>0</v>
      </c>
      <c r="P159" s="17">
        <v>0</v>
      </c>
      <c r="Q159" s="17" t="s">
        <v>189</v>
      </c>
      <c r="R159" s="17">
        <v>2.5</v>
      </c>
      <c r="S159" s="17">
        <v>635</v>
      </c>
      <c r="T159" s="17" t="s">
        <v>346</v>
      </c>
      <c r="U159" s="18" t="s">
        <v>113</v>
      </c>
      <c r="V159" s="18" t="s">
        <v>113</v>
      </c>
      <c r="W159" s="17">
        <v>0</v>
      </c>
      <c r="X159" s="17">
        <v>86</v>
      </c>
      <c r="Y159" s="20">
        <v>963.89299999999992</v>
      </c>
      <c r="Z159" s="29">
        <v>2.63</v>
      </c>
      <c r="AA159" s="29">
        <f t="shared" si="2"/>
        <v>2535.0385899999997</v>
      </c>
    </row>
    <row r="160" spans="1:27" x14ac:dyDescent="0.25">
      <c r="A160" s="17" t="s">
        <v>22</v>
      </c>
      <c r="B160" s="17" t="s">
        <v>106</v>
      </c>
      <c r="C160" s="17">
        <v>8803424269</v>
      </c>
      <c r="D160" s="17">
        <v>8907469410</v>
      </c>
      <c r="E160" s="17">
        <v>3521101994</v>
      </c>
      <c r="F160" s="17">
        <v>3891</v>
      </c>
      <c r="G160" s="17" t="s">
        <v>76</v>
      </c>
      <c r="H160" s="17" t="s">
        <v>28</v>
      </c>
      <c r="I160" s="17">
        <v>4</v>
      </c>
      <c r="J160" s="17">
        <v>0</v>
      </c>
      <c r="K160" s="17" t="s">
        <v>77</v>
      </c>
      <c r="L160" s="17"/>
      <c r="M160" s="17" t="s">
        <v>255</v>
      </c>
      <c r="N160" s="17">
        <v>0</v>
      </c>
      <c r="O160" s="17">
        <v>0</v>
      </c>
      <c r="P160" s="17">
        <v>0</v>
      </c>
      <c r="Q160" s="17" t="s">
        <v>189</v>
      </c>
      <c r="R160" s="17">
        <v>2.5</v>
      </c>
      <c r="S160" s="17">
        <v>635</v>
      </c>
      <c r="T160" s="17" t="s">
        <v>346</v>
      </c>
      <c r="U160" s="18" t="s">
        <v>113</v>
      </c>
      <c r="V160" s="18" t="s">
        <v>113</v>
      </c>
      <c r="W160" s="17">
        <v>0</v>
      </c>
      <c r="X160" s="17">
        <v>5</v>
      </c>
      <c r="Y160" s="20">
        <v>24.226000000000003</v>
      </c>
      <c r="Z160" s="29">
        <v>2.63</v>
      </c>
      <c r="AA160" s="29">
        <f t="shared" si="2"/>
        <v>63.714380000000006</v>
      </c>
    </row>
    <row r="161" spans="1:27" x14ac:dyDescent="0.25">
      <c r="A161" s="17" t="s">
        <v>22</v>
      </c>
      <c r="B161" s="17" t="s">
        <v>106</v>
      </c>
      <c r="C161" s="17">
        <v>8803424275</v>
      </c>
      <c r="D161" s="17">
        <v>8907469428</v>
      </c>
      <c r="E161" s="17">
        <v>3521101996</v>
      </c>
      <c r="F161" s="17">
        <v>9356</v>
      </c>
      <c r="G161" s="17" t="s">
        <v>57</v>
      </c>
      <c r="H161" s="17" t="s">
        <v>28</v>
      </c>
      <c r="I161" s="17">
        <v>34</v>
      </c>
      <c r="J161" s="17">
        <v>0</v>
      </c>
      <c r="K161" s="17" t="s">
        <v>58</v>
      </c>
      <c r="L161" s="17"/>
      <c r="M161" s="17" t="s">
        <v>255</v>
      </c>
      <c r="N161" s="17">
        <v>0</v>
      </c>
      <c r="O161" s="17">
        <v>0</v>
      </c>
      <c r="P161" s="17">
        <v>0</v>
      </c>
      <c r="Q161" s="17" t="s">
        <v>190</v>
      </c>
      <c r="R161" s="17">
        <v>2.5</v>
      </c>
      <c r="S161" s="17">
        <v>636</v>
      </c>
      <c r="T161" s="17" t="s">
        <v>347</v>
      </c>
      <c r="U161" s="18" t="s">
        <v>114</v>
      </c>
      <c r="V161" s="18" t="s">
        <v>114</v>
      </c>
      <c r="W161" s="17">
        <v>0</v>
      </c>
      <c r="X161" s="17">
        <v>37</v>
      </c>
      <c r="Y161" s="20">
        <v>505.05100000000004</v>
      </c>
      <c r="Z161" s="29">
        <v>2.88</v>
      </c>
      <c r="AA161" s="29">
        <f t="shared" si="2"/>
        <v>1454.5468800000001</v>
      </c>
    </row>
    <row r="162" spans="1:27" x14ac:dyDescent="0.25">
      <c r="A162" s="17" t="s">
        <v>22</v>
      </c>
      <c r="B162" s="17" t="s">
        <v>106</v>
      </c>
      <c r="C162" s="17">
        <v>8803424275</v>
      </c>
      <c r="D162" s="17">
        <v>8907469428</v>
      </c>
      <c r="E162" s="17">
        <v>3521101997</v>
      </c>
      <c r="F162" s="17">
        <v>9356</v>
      </c>
      <c r="G162" s="17" t="s">
        <v>57</v>
      </c>
      <c r="H162" s="17" t="s">
        <v>28</v>
      </c>
      <c r="I162" s="17">
        <v>3</v>
      </c>
      <c r="J162" s="17">
        <v>0</v>
      </c>
      <c r="K162" s="17" t="s">
        <v>58</v>
      </c>
      <c r="L162" s="17"/>
      <c r="M162" s="17" t="s">
        <v>255</v>
      </c>
      <c r="N162" s="17">
        <v>0</v>
      </c>
      <c r="O162" s="17">
        <v>0</v>
      </c>
      <c r="P162" s="17">
        <v>0</v>
      </c>
      <c r="Q162" s="17" t="s">
        <v>190</v>
      </c>
      <c r="R162" s="17">
        <v>2.5</v>
      </c>
      <c r="S162" s="17">
        <v>636</v>
      </c>
      <c r="T162" s="17" t="s">
        <v>347</v>
      </c>
      <c r="U162" s="18" t="s">
        <v>114</v>
      </c>
      <c r="V162" s="18" t="s">
        <v>114</v>
      </c>
      <c r="W162" s="17">
        <v>0</v>
      </c>
      <c r="X162" s="17">
        <v>3</v>
      </c>
      <c r="Y162" s="20">
        <v>17</v>
      </c>
      <c r="Z162" s="29">
        <v>2.88</v>
      </c>
      <c r="AA162" s="29">
        <f t="shared" si="2"/>
        <v>48.96</v>
      </c>
    </row>
    <row r="163" spans="1:27" x14ac:dyDescent="0.25">
      <c r="A163" s="17" t="s">
        <v>22</v>
      </c>
      <c r="B163" s="17" t="s">
        <v>106</v>
      </c>
      <c r="C163" s="17">
        <v>8803424841</v>
      </c>
      <c r="D163" s="17">
        <v>8907471173</v>
      </c>
      <c r="E163" s="17">
        <v>3521102006</v>
      </c>
      <c r="F163" s="17">
        <v>7205</v>
      </c>
      <c r="G163" s="17" t="s">
        <v>40</v>
      </c>
      <c r="H163" s="17" t="s">
        <v>28</v>
      </c>
      <c r="I163" s="17">
        <v>0</v>
      </c>
      <c r="J163" s="17">
        <v>0</v>
      </c>
      <c r="K163" s="17" t="s">
        <v>41</v>
      </c>
      <c r="L163" s="17"/>
      <c r="M163" s="17" t="s">
        <v>255</v>
      </c>
      <c r="N163" s="17">
        <v>0</v>
      </c>
      <c r="O163" s="17">
        <v>0</v>
      </c>
      <c r="P163" s="17">
        <v>0</v>
      </c>
      <c r="Q163" s="17" t="s">
        <v>163</v>
      </c>
      <c r="R163" s="17">
        <v>9</v>
      </c>
      <c r="S163" s="17">
        <v>642</v>
      </c>
      <c r="T163" s="17" t="s">
        <v>353</v>
      </c>
      <c r="U163" s="18" t="s">
        <v>109</v>
      </c>
      <c r="V163" s="18" t="s">
        <v>109</v>
      </c>
      <c r="W163" s="17">
        <v>0</v>
      </c>
      <c r="X163" s="17">
        <v>102</v>
      </c>
      <c r="Y163" s="20">
        <v>1567.7370000000001</v>
      </c>
      <c r="Z163" s="29">
        <v>2.6900000000000004</v>
      </c>
      <c r="AA163" s="29">
        <f t="shared" si="2"/>
        <v>4217.2125300000007</v>
      </c>
    </row>
    <row r="164" spans="1:27" x14ac:dyDescent="0.25">
      <c r="A164" s="17" t="s">
        <v>22</v>
      </c>
      <c r="B164" s="17" t="s">
        <v>107</v>
      </c>
      <c r="C164" s="17">
        <v>8803423256</v>
      </c>
      <c r="D164" s="17">
        <v>8907462739</v>
      </c>
      <c r="E164" s="17">
        <v>3521102040</v>
      </c>
      <c r="F164" s="17">
        <v>2667</v>
      </c>
      <c r="G164" s="17" t="s">
        <v>74</v>
      </c>
      <c r="H164" s="17" t="s">
        <v>25</v>
      </c>
      <c r="I164" s="17">
        <v>2</v>
      </c>
      <c r="J164" s="17">
        <v>0</v>
      </c>
      <c r="K164" s="17" t="s">
        <v>75</v>
      </c>
      <c r="L164" s="17"/>
      <c r="M164" s="17" t="s">
        <v>255</v>
      </c>
      <c r="N164" s="17">
        <v>0</v>
      </c>
      <c r="O164" s="17">
        <v>0</v>
      </c>
      <c r="P164" s="17">
        <v>0</v>
      </c>
      <c r="Q164" s="17" t="s">
        <v>224</v>
      </c>
      <c r="R164" s="17">
        <v>9</v>
      </c>
      <c r="S164" s="17">
        <v>649</v>
      </c>
      <c r="T164" s="17" t="s">
        <v>360</v>
      </c>
      <c r="U164" s="18" t="s">
        <v>113</v>
      </c>
      <c r="V164" s="18" t="s">
        <v>113</v>
      </c>
      <c r="W164" s="17">
        <v>0</v>
      </c>
      <c r="X164" s="17">
        <v>31</v>
      </c>
      <c r="Y164" s="20">
        <v>394.87399999999997</v>
      </c>
      <c r="Z164" s="29">
        <v>2.4300000000000002</v>
      </c>
      <c r="AA164" s="29">
        <f t="shared" si="2"/>
        <v>959.54381999999998</v>
      </c>
    </row>
    <row r="165" spans="1:27" x14ac:dyDescent="0.25">
      <c r="A165" s="17" t="s">
        <v>22</v>
      </c>
      <c r="B165" s="17" t="s">
        <v>107</v>
      </c>
      <c r="C165" s="17">
        <v>8803423256</v>
      </c>
      <c r="D165" s="17">
        <v>8907462739</v>
      </c>
      <c r="E165" s="17">
        <v>3521102041</v>
      </c>
      <c r="F165" s="17">
        <v>2667</v>
      </c>
      <c r="G165" s="17" t="s">
        <v>74</v>
      </c>
      <c r="H165" s="17" t="s">
        <v>25</v>
      </c>
      <c r="I165" s="17">
        <v>1</v>
      </c>
      <c r="J165" s="17">
        <v>0</v>
      </c>
      <c r="K165" s="17" t="s">
        <v>75</v>
      </c>
      <c r="L165" s="17"/>
      <c r="M165" s="17" t="s">
        <v>255</v>
      </c>
      <c r="N165" s="17">
        <v>0</v>
      </c>
      <c r="O165" s="17">
        <v>0</v>
      </c>
      <c r="P165" s="17">
        <v>0</v>
      </c>
      <c r="Q165" s="17" t="s">
        <v>224</v>
      </c>
      <c r="R165" s="17">
        <v>9</v>
      </c>
      <c r="S165" s="17">
        <v>649</v>
      </c>
      <c r="T165" s="17" t="s">
        <v>360</v>
      </c>
      <c r="U165" s="18" t="s">
        <v>113</v>
      </c>
      <c r="V165" s="18" t="s">
        <v>113</v>
      </c>
      <c r="W165" s="17">
        <v>0</v>
      </c>
      <c r="X165" s="17">
        <v>1</v>
      </c>
      <c r="Y165" s="20">
        <v>5.65</v>
      </c>
      <c r="Z165" s="29">
        <v>2.4300000000000002</v>
      </c>
      <c r="AA165" s="29">
        <f t="shared" si="2"/>
        <v>13.729500000000002</v>
      </c>
    </row>
    <row r="166" spans="1:27" x14ac:dyDescent="0.25">
      <c r="A166" s="17" t="s">
        <v>22</v>
      </c>
      <c r="B166" s="17" t="s">
        <v>107</v>
      </c>
      <c r="C166" s="17">
        <v>8803423303</v>
      </c>
      <c r="D166" s="17">
        <v>8907463128</v>
      </c>
      <c r="E166" s="17">
        <v>3521102020</v>
      </c>
      <c r="F166" s="17">
        <v>71</v>
      </c>
      <c r="G166" s="17" t="s">
        <v>48</v>
      </c>
      <c r="H166" s="17" t="s">
        <v>28</v>
      </c>
      <c r="I166" s="17">
        <v>1</v>
      </c>
      <c r="J166" s="17">
        <v>0</v>
      </c>
      <c r="K166" s="17" t="s">
        <v>49</v>
      </c>
      <c r="L166" s="17"/>
      <c r="M166" s="17" t="s">
        <v>255</v>
      </c>
      <c r="N166" s="17">
        <v>0</v>
      </c>
      <c r="O166" s="17">
        <v>0</v>
      </c>
      <c r="P166" s="17">
        <v>0</v>
      </c>
      <c r="Q166" s="17" t="s">
        <v>118</v>
      </c>
      <c r="R166" s="17">
        <v>2.5</v>
      </c>
      <c r="S166" s="17">
        <v>645</v>
      </c>
      <c r="T166" s="17" t="s">
        <v>356</v>
      </c>
      <c r="U166" s="18" t="s">
        <v>113</v>
      </c>
      <c r="V166" s="18" t="s">
        <v>113</v>
      </c>
      <c r="W166" s="17">
        <v>0</v>
      </c>
      <c r="X166" s="17">
        <v>1</v>
      </c>
      <c r="Y166" s="20">
        <v>8.64</v>
      </c>
      <c r="Z166" s="29">
        <v>2.16</v>
      </c>
      <c r="AA166" s="29">
        <f t="shared" si="2"/>
        <v>18.662400000000002</v>
      </c>
    </row>
    <row r="167" spans="1:27" x14ac:dyDescent="0.25">
      <c r="A167" s="17" t="s">
        <v>22</v>
      </c>
      <c r="B167" s="17" t="s">
        <v>107</v>
      </c>
      <c r="C167" s="17">
        <v>8803423304</v>
      </c>
      <c r="D167" s="17">
        <v>8907463129</v>
      </c>
      <c r="E167" s="17">
        <v>3521102014</v>
      </c>
      <c r="F167" s="17">
        <v>2667</v>
      </c>
      <c r="G167" s="17" t="s">
        <v>74</v>
      </c>
      <c r="H167" s="17" t="s">
        <v>25</v>
      </c>
      <c r="I167" s="17">
        <v>2</v>
      </c>
      <c r="J167" s="17">
        <v>0</v>
      </c>
      <c r="K167" s="17" t="s">
        <v>75</v>
      </c>
      <c r="L167" s="17"/>
      <c r="M167" s="17" t="s">
        <v>255</v>
      </c>
      <c r="N167" s="17">
        <v>0</v>
      </c>
      <c r="O167" s="17">
        <v>0</v>
      </c>
      <c r="P167" s="17">
        <v>0</v>
      </c>
      <c r="Q167" s="17" t="s">
        <v>224</v>
      </c>
      <c r="R167" s="17">
        <v>9</v>
      </c>
      <c r="S167" s="17">
        <v>649</v>
      </c>
      <c r="T167" s="17" t="s">
        <v>360</v>
      </c>
      <c r="U167" s="18" t="s">
        <v>113</v>
      </c>
      <c r="V167" s="18" t="s">
        <v>113</v>
      </c>
      <c r="W167" s="17">
        <v>0</v>
      </c>
      <c r="X167" s="17">
        <v>2</v>
      </c>
      <c r="Y167" s="20">
        <v>17.28</v>
      </c>
      <c r="Z167" s="29">
        <v>2.4300000000000002</v>
      </c>
      <c r="AA167" s="29">
        <f t="shared" si="2"/>
        <v>41.990400000000008</v>
      </c>
    </row>
    <row r="168" spans="1:27" x14ac:dyDescent="0.25">
      <c r="A168" s="17" t="s">
        <v>22</v>
      </c>
      <c r="B168" s="17" t="s">
        <v>107</v>
      </c>
      <c r="C168" s="17">
        <v>8803423306</v>
      </c>
      <c r="D168" s="17">
        <v>8907463131</v>
      </c>
      <c r="E168" s="17">
        <v>3521102018</v>
      </c>
      <c r="F168" s="17">
        <v>6293</v>
      </c>
      <c r="G168" s="17" t="s">
        <v>90</v>
      </c>
      <c r="H168" s="17" t="s">
        <v>28</v>
      </c>
      <c r="I168" s="17">
        <v>1</v>
      </c>
      <c r="J168" s="17">
        <v>0</v>
      </c>
      <c r="K168" s="17" t="s">
        <v>75</v>
      </c>
      <c r="L168" s="17"/>
      <c r="M168" s="17" t="s">
        <v>255</v>
      </c>
      <c r="N168" s="17">
        <v>0</v>
      </c>
      <c r="O168" s="17">
        <v>0</v>
      </c>
      <c r="P168" s="17">
        <v>0</v>
      </c>
      <c r="Q168" s="17" t="s">
        <v>225</v>
      </c>
      <c r="R168" s="17">
        <v>9</v>
      </c>
      <c r="S168" s="17">
        <v>650</v>
      </c>
      <c r="T168" s="17" t="s">
        <v>361</v>
      </c>
      <c r="U168" s="18" t="s">
        <v>113</v>
      </c>
      <c r="V168" s="18" t="s">
        <v>113</v>
      </c>
      <c r="W168" s="17">
        <v>0</v>
      </c>
      <c r="X168" s="17">
        <v>1</v>
      </c>
      <c r="Y168" s="20">
        <v>8.64</v>
      </c>
      <c r="Z168" s="29">
        <v>2.4300000000000002</v>
      </c>
      <c r="AA168" s="29">
        <f t="shared" si="2"/>
        <v>20.995200000000004</v>
      </c>
    </row>
    <row r="169" spans="1:27" x14ac:dyDescent="0.25">
      <c r="A169" s="17" t="s">
        <v>22</v>
      </c>
      <c r="B169" s="17" t="s">
        <v>107</v>
      </c>
      <c r="C169" s="17">
        <v>8803423313</v>
      </c>
      <c r="D169" s="17">
        <v>8907463136</v>
      </c>
      <c r="E169" s="17">
        <v>3521102039</v>
      </c>
      <c r="F169" s="17">
        <v>13169</v>
      </c>
      <c r="G169" s="17" t="s">
        <v>61</v>
      </c>
      <c r="H169" s="17" t="s">
        <v>28</v>
      </c>
      <c r="I169" s="17">
        <v>1</v>
      </c>
      <c r="J169" s="17">
        <v>0</v>
      </c>
      <c r="K169" s="17" t="s">
        <v>62</v>
      </c>
      <c r="L169" s="17"/>
      <c r="M169" s="17" t="s">
        <v>255</v>
      </c>
      <c r="N169" s="17">
        <v>0</v>
      </c>
      <c r="O169" s="17">
        <v>0</v>
      </c>
      <c r="P169" s="17">
        <v>0</v>
      </c>
      <c r="Q169" s="17" t="s">
        <v>189</v>
      </c>
      <c r="R169" s="17">
        <v>2.5</v>
      </c>
      <c r="S169" s="17">
        <v>651</v>
      </c>
      <c r="T169" s="17" t="s">
        <v>362</v>
      </c>
      <c r="U169" s="18" t="s">
        <v>260</v>
      </c>
      <c r="V169" s="18" t="s">
        <v>260</v>
      </c>
      <c r="W169" s="17">
        <v>0</v>
      </c>
      <c r="X169" s="17">
        <v>1</v>
      </c>
      <c r="Y169" s="20">
        <v>8.64</v>
      </c>
      <c r="Z169" s="29">
        <v>2.6700000000000004</v>
      </c>
      <c r="AA169" s="29">
        <f t="shared" si="2"/>
        <v>23.068800000000003</v>
      </c>
    </row>
    <row r="170" spans="1:27" x14ac:dyDescent="0.25">
      <c r="A170" s="17" t="s">
        <v>22</v>
      </c>
      <c r="B170" s="17" t="s">
        <v>107</v>
      </c>
      <c r="C170" s="17">
        <v>8803424625</v>
      </c>
      <c r="D170" s="17">
        <v>8907470258</v>
      </c>
      <c r="E170" s="17">
        <v>3521102035</v>
      </c>
      <c r="F170" s="17">
        <v>13776</v>
      </c>
      <c r="G170" s="17" t="s">
        <v>36</v>
      </c>
      <c r="H170" s="17" t="s">
        <v>34</v>
      </c>
      <c r="I170" s="17">
        <v>600</v>
      </c>
      <c r="J170" s="17">
        <v>0</v>
      </c>
      <c r="K170" s="17" t="s">
        <v>37</v>
      </c>
      <c r="L170" s="17"/>
      <c r="M170" s="17" t="s">
        <v>255</v>
      </c>
      <c r="N170" s="17">
        <v>0</v>
      </c>
      <c r="O170" s="17">
        <v>0</v>
      </c>
      <c r="P170" s="17">
        <v>0</v>
      </c>
      <c r="Q170" s="17" t="s">
        <v>169</v>
      </c>
      <c r="R170" s="17">
        <v>15</v>
      </c>
      <c r="S170" s="17">
        <v>653</v>
      </c>
      <c r="T170" s="17" t="s">
        <v>363</v>
      </c>
      <c r="U170" s="18" t="s">
        <v>114</v>
      </c>
      <c r="V170" s="18" t="s">
        <v>114</v>
      </c>
      <c r="W170" s="17">
        <v>0</v>
      </c>
      <c r="X170" s="17">
        <v>630</v>
      </c>
      <c r="Y170" s="20">
        <v>12053.720000000001</v>
      </c>
      <c r="Z170" s="29">
        <v>2.5499999999999994</v>
      </c>
      <c r="AA170" s="29">
        <f t="shared" si="2"/>
        <v>30736.985999999997</v>
      </c>
    </row>
    <row r="171" spans="1:27" x14ac:dyDescent="0.25">
      <c r="A171" s="17" t="s">
        <v>22</v>
      </c>
      <c r="B171" s="17" t="s">
        <v>107</v>
      </c>
      <c r="C171" s="17">
        <v>8803425474</v>
      </c>
      <c r="D171" s="17">
        <v>8907474962</v>
      </c>
      <c r="E171" s="17">
        <v>3521102019</v>
      </c>
      <c r="F171" s="17">
        <v>71</v>
      </c>
      <c r="G171" s="17" t="s">
        <v>48</v>
      </c>
      <c r="H171" s="17" t="s">
        <v>28</v>
      </c>
      <c r="I171" s="17">
        <v>67</v>
      </c>
      <c r="J171" s="17">
        <v>0</v>
      </c>
      <c r="K171" s="17" t="s">
        <v>49</v>
      </c>
      <c r="L171" s="17"/>
      <c r="M171" s="17" t="s">
        <v>255</v>
      </c>
      <c r="N171" s="17">
        <v>0</v>
      </c>
      <c r="O171" s="17">
        <v>0</v>
      </c>
      <c r="P171" s="17">
        <v>0</v>
      </c>
      <c r="Q171" s="17" t="s">
        <v>118</v>
      </c>
      <c r="R171" s="17">
        <v>2.5</v>
      </c>
      <c r="S171" s="17">
        <v>645</v>
      </c>
      <c r="T171" s="17" t="s">
        <v>356</v>
      </c>
      <c r="U171" s="18" t="s">
        <v>113</v>
      </c>
      <c r="V171" s="18" t="s">
        <v>113</v>
      </c>
      <c r="W171" s="17">
        <v>0</v>
      </c>
      <c r="X171" s="17">
        <v>67</v>
      </c>
      <c r="Y171" s="20">
        <v>1100.0619999999999</v>
      </c>
      <c r="Z171" s="29">
        <v>2.16</v>
      </c>
      <c r="AA171" s="29">
        <f t="shared" si="2"/>
        <v>2376.1339199999998</v>
      </c>
    </row>
    <row r="172" spans="1:27" x14ac:dyDescent="0.25">
      <c r="A172" s="17" t="s">
        <v>22</v>
      </c>
      <c r="B172" s="17" t="s">
        <v>107</v>
      </c>
      <c r="C172" s="17">
        <v>8803425492</v>
      </c>
      <c r="D172" s="17">
        <v>8907474983</v>
      </c>
      <c r="E172" s="17">
        <v>3521102010</v>
      </c>
      <c r="F172" s="17">
        <v>7205</v>
      </c>
      <c r="G172" s="17" t="s">
        <v>40</v>
      </c>
      <c r="H172" s="17" t="s">
        <v>28</v>
      </c>
      <c r="I172" s="17">
        <v>171</v>
      </c>
      <c r="J172" s="17">
        <v>0</v>
      </c>
      <c r="K172" s="17" t="s">
        <v>41</v>
      </c>
      <c r="L172" s="17"/>
      <c r="M172" s="17" t="s">
        <v>255</v>
      </c>
      <c r="N172" s="17">
        <v>0</v>
      </c>
      <c r="O172" s="17">
        <v>0</v>
      </c>
      <c r="P172" s="17">
        <v>0</v>
      </c>
      <c r="Q172" s="17" t="s">
        <v>163</v>
      </c>
      <c r="R172" s="17">
        <v>9</v>
      </c>
      <c r="S172" s="17">
        <v>641</v>
      </c>
      <c r="T172" s="17" t="s">
        <v>352</v>
      </c>
      <c r="U172" s="18" t="s">
        <v>109</v>
      </c>
      <c r="V172" s="18" t="s">
        <v>109</v>
      </c>
      <c r="W172" s="17">
        <v>0</v>
      </c>
      <c r="X172" s="17">
        <v>177</v>
      </c>
      <c r="Y172" s="20">
        <v>2821.7849999999999</v>
      </c>
      <c r="Z172" s="29">
        <v>2.6900000000000004</v>
      </c>
      <c r="AA172" s="29">
        <f t="shared" si="2"/>
        <v>7590.6016500000005</v>
      </c>
    </row>
    <row r="173" spans="1:27" x14ac:dyDescent="0.25">
      <c r="A173" s="17" t="s">
        <v>22</v>
      </c>
      <c r="B173" s="17" t="s">
        <v>107</v>
      </c>
      <c r="C173" s="17">
        <v>8803425495</v>
      </c>
      <c r="D173" s="17">
        <v>8907474971</v>
      </c>
      <c r="E173" s="17">
        <v>3521102012</v>
      </c>
      <c r="F173" s="17">
        <v>2667</v>
      </c>
      <c r="G173" s="17" t="s">
        <v>74</v>
      </c>
      <c r="H173" s="17" t="s">
        <v>25</v>
      </c>
      <c r="I173" s="17">
        <v>15</v>
      </c>
      <c r="J173" s="17">
        <v>0</v>
      </c>
      <c r="K173" s="17" t="s">
        <v>75</v>
      </c>
      <c r="L173" s="17"/>
      <c r="M173" s="17" t="s">
        <v>255</v>
      </c>
      <c r="N173" s="17">
        <v>0</v>
      </c>
      <c r="O173" s="17">
        <v>0</v>
      </c>
      <c r="P173" s="17">
        <v>0</v>
      </c>
      <c r="Q173" s="17" t="s">
        <v>224</v>
      </c>
      <c r="R173" s="17">
        <v>9</v>
      </c>
      <c r="S173" s="17">
        <v>649</v>
      </c>
      <c r="T173" s="17" t="s">
        <v>360</v>
      </c>
      <c r="U173" s="18" t="s">
        <v>113</v>
      </c>
      <c r="V173" s="18" t="s">
        <v>113</v>
      </c>
      <c r="W173" s="17">
        <v>0</v>
      </c>
      <c r="X173" s="17">
        <v>59</v>
      </c>
      <c r="Y173" s="20">
        <v>866.71600000000001</v>
      </c>
      <c r="Z173" s="29">
        <v>2.4300000000000002</v>
      </c>
      <c r="AA173" s="29">
        <f t="shared" si="2"/>
        <v>2106.1198800000002</v>
      </c>
    </row>
    <row r="174" spans="1:27" x14ac:dyDescent="0.25">
      <c r="A174" s="17" t="s">
        <v>22</v>
      </c>
      <c r="B174" s="17" t="s">
        <v>107</v>
      </c>
      <c r="C174" s="17">
        <v>8803425495</v>
      </c>
      <c r="D174" s="17">
        <v>8907474971</v>
      </c>
      <c r="E174" s="17">
        <v>3521102013</v>
      </c>
      <c r="F174" s="17">
        <v>2667</v>
      </c>
      <c r="G174" s="17" t="s">
        <v>74</v>
      </c>
      <c r="H174" s="17" t="s">
        <v>25</v>
      </c>
      <c r="I174" s="17">
        <v>3</v>
      </c>
      <c r="J174" s="17">
        <v>0</v>
      </c>
      <c r="K174" s="17" t="s">
        <v>75</v>
      </c>
      <c r="L174" s="17"/>
      <c r="M174" s="17" t="s">
        <v>255</v>
      </c>
      <c r="N174" s="17">
        <v>0</v>
      </c>
      <c r="O174" s="17">
        <v>0</v>
      </c>
      <c r="P174" s="17">
        <v>0</v>
      </c>
      <c r="Q174" s="17" t="s">
        <v>224</v>
      </c>
      <c r="R174" s="17">
        <v>9</v>
      </c>
      <c r="S174" s="17">
        <v>649</v>
      </c>
      <c r="T174" s="17" t="s">
        <v>360</v>
      </c>
      <c r="U174" s="18" t="s">
        <v>113</v>
      </c>
      <c r="V174" s="18" t="s">
        <v>113</v>
      </c>
      <c r="W174" s="17">
        <v>0</v>
      </c>
      <c r="X174" s="17">
        <v>3</v>
      </c>
      <c r="Y174" s="20">
        <v>14.537000000000001</v>
      </c>
      <c r="Z174" s="29">
        <v>2.4300000000000002</v>
      </c>
      <c r="AA174" s="29">
        <f t="shared" si="2"/>
        <v>35.324910000000003</v>
      </c>
    </row>
    <row r="175" spans="1:27" x14ac:dyDescent="0.25">
      <c r="A175" s="17" t="s">
        <v>22</v>
      </c>
      <c r="B175" s="17" t="s">
        <v>107</v>
      </c>
      <c r="C175" s="17">
        <v>8803425509</v>
      </c>
      <c r="D175" s="17">
        <v>8907475001</v>
      </c>
      <c r="E175" s="17">
        <v>3521102016</v>
      </c>
      <c r="F175" s="17">
        <v>6293</v>
      </c>
      <c r="G175" s="17" t="s">
        <v>90</v>
      </c>
      <c r="H175" s="17" t="s">
        <v>28</v>
      </c>
      <c r="I175" s="17">
        <v>82</v>
      </c>
      <c r="J175" s="17">
        <v>0</v>
      </c>
      <c r="K175" s="17" t="s">
        <v>75</v>
      </c>
      <c r="L175" s="17"/>
      <c r="M175" s="17" t="s">
        <v>255</v>
      </c>
      <c r="N175" s="17">
        <v>0</v>
      </c>
      <c r="O175" s="17">
        <v>0</v>
      </c>
      <c r="P175" s="17">
        <v>0</v>
      </c>
      <c r="Q175" s="17" t="s">
        <v>225</v>
      </c>
      <c r="R175" s="17">
        <v>9</v>
      </c>
      <c r="S175" s="17">
        <v>650</v>
      </c>
      <c r="T175" s="17" t="s">
        <v>361</v>
      </c>
      <c r="U175" s="18" t="s">
        <v>113</v>
      </c>
      <c r="V175" s="18" t="s">
        <v>113</v>
      </c>
      <c r="W175" s="17">
        <v>0</v>
      </c>
      <c r="X175" s="17">
        <v>83</v>
      </c>
      <c r="Y175" s="20">
        <v>1408.605</v>
      </c>
      <c r="Z175" s="29">
        <v>2.4300000000000002</v>
      </c>
      <c r="AA175" s="29">
        <f t="shared" si="2"/>
        <v>3422.9101500000002</v>
      </c>
    </row>
    <row r="176" spans="1:27" x14ac:dyDescent="0.25">
      <c r="A176" s="17" t="s">
        <v>22</v>
      </c>
      <c r="B176" s="17" t="s">
        <v>107</v>
      </c>
      <c r="C176" s="17">
        <v>8803425509</v>
      </c>
      <c r="D176" s="17">
        <v>8907475001</v>
      </c>
      <c r="E176" s="17">
        <v>3521102017</v>
      </c>
      <c r="F176" s="17">
        <v>6293</v>
      </c>
      <c r="G176" s="17" t="s">
        <v>90</v>
      </c>
      <c r="H176" s="17" t="s">
        <v>28</v>
      </c>
      <c r="I176" s="17">
        <v>1</v>
      </c>
      <c r="J176" s="17">
        <v>0</v>
      </c>
      <c r="K176" s="17" t="s">
        <v>75</v>
      </c>
      <c r="L176" s="17"/>
      <c r="M176" s="17" t="s">
        <v>255</v>
      </c>
      <c r="N176" s="17">
        <v>0</v>
      </c>
      <c r="O176" s="17">
        <v>0</v>
      </c>
      <c r="P176" s="17">
        <v>0</v>
      </c>
      <c r="Q176" s="17" t="s">
        <v>225</v>
      </c>
      <c r="R176" s="17">
        <v>9</v>
      </c>
      <c r="S176" s="17">
        <v>650</v>
      </c>
      <c r="T176" s="17" t="s">
        <v>361</v>
      </c>
      <c r="U176" s="18" t="s">
        <v>113</v>
      </c>
      <c r="V176" s="18" t="s">
        <v>113</v>
      </c>
      <c r="W176" s="17">
        <v>0</v>
      </c>
      <c r="X176" s="17">
        <v>1</v>
      </c>
      <c r="Y176" s="20">
        <v>4.8460000000000001</v>
      </c>
      <c r="Z176" s="29">
        <v>2.4300000000000002</v>
      </c>
      <c r="AA176" s="29">
        <f t="shared" si="2"/>
        <v>11.775780000000001</v>
      </c>
    </row>
    <row r="177" spans="1:27" x14ac:dyDescent="0.25">
      <c r="A177" s="17" t="s">
        <v>22</v>
      </c>
      <c r="B177" s="17" t="s">
        <v>107</v>
      </c>
      <c r="C177" s="17">
        <v>8803425533</v>
      </c>
      <c r="D177" s="17">
        <v>8907475019</v>
      </c>
      <c r="E177" s="17">
        <v>3521102037</v>
      </c>
      <c r="F177" s="17">
        <v>13718</v>
      </c>
      <c r="G177" s="17" t="s">
        <v>63</v>
      </c>
      <c r="H177" s="17" t="s">
        <v>25</v>
      </c>
      <c r="I177" s="17">
        <v>330</v>
      </c>
      <c r="J177" s="17">
        <v>0</v>
      </c>
      <c r="K177" s="17" t="s">
        <v>64</v>
      </c>
      <c r="L177" s="17"/>
      <c r="M177" s="17" t="s">
        <v>255</v>
      </c>
      <c r="N177" s="17">
        <v>0</v>
      </c>
      <c r="O177" s="17">
        <v>0</v>
      </c>
      <c r="P177" s="17">
        <v>0</v>
      </c>
      <c r="Q177" s="17" t="s">
        <v>170</v>
      </c>
      <c r="R177" s="17">
        <v>2.5</v>
      </c>
      <c r="S177" s="17">
        <v>654</v>
      </c>
      <c r="T177" s="17" t="s">
        <v>364</v>
      </c>
      <c r="U177" s="18" t="s">
        <v>113</v>
      </c>
      <c r="V177" s="18" t="s">
        <v>113</v>
      </c>
      <c r="W177" s="17">
        <v>0</v>
      </c>
      <c r="X177" s="17">
        <v>330</v>
      </c>
      <c r="Y177" s="20">
        <v>3978.9830000000002</v>
      </c>
      <c r="Z177" s="29">
        <v>2.25</v>
      </c>
      <c r="AA177" s="29">
        <f t="shared" si="2"/>
        <v>8952.7117500000004</v>
      </c>
    </row>
    <row r="178" spans="1:27" x14ac:dyDescent="0.25">
      <c r="A178" s="17" t="s">
        <v>22</v>
      </c>
      <c r="B178" s="17" t="s">
        <v>107</v>
      </c>
      <c r="C178" s="17">
        <v>8803425537</v>
      </c>
      <c r="D178" s="17">
        <v>8907475148</v>
      </c>
      <c r="E178" s="17">
        <v>3521102021</v>
      </c>
      <c r="F178" s="17">
        <v>58</v>
      </c>
      <c r="G178" s="17" t="s">
        <v>38</v>
      </c>
      <c r="H178" s="17" t="s">
        <v>28</v>
      </c>
      <c r="I178" s="17">
        <v>30</v>
      </c>
      <c r="J178" s="17">
        <v>0</v>
      </c>
      <c r="K178" s="17" t="s">
        <v>39</v>
      </c>
      <c r="L178" s="17"/>
      <c r="M178" s="17" t="s">
        <v>255</v>
      </c>
      <c r="N178" s="17">
        <v>0</v>
      </c>
      <c r="O178" s="17">
        <v>0</v>
      </c>
      <c r="P178" s="17">
        <v>0</v>
      </c>
      <c r="Q178" s="17" t="s">
        <v>190</v>
      </c>
      <c r="R178" s="17">
        <v>2.5</v>
      </c>
      <c r="S178" s="17">
        <v>646</v>
      </c>
      <c r="T178" s="17" t="s">
        <v>357</v>
      </c>
      <c r="U178" s="18" t="s">
        <v>261</v>
      </c>
      <c r="V178" s="18" t="s">
        <v>261</v>
      </c>
      <c r="W178" s="17">
        <v>0</v>
      </c>
      <c r="X178" s="17">
        <v>30</v>
      </c>
      <c r="Y178" s="20">
        <v>555</v>
      </c>
      <c r="Z178" s="29">
        <v>2.3699999999999997</v>
      </c>
      <c r="AA178" s="29">
        <f t="shared" si="2"/>
        <v>1315.35</v>
      </c>
    </row>
    <row r="179" spans="1:27" x14ac:dyDescent="0.25">
      <c r="A179" s="17" t="s">
        <v>22</v>
      </c>
      <c r="B179" s="17" t="s">
        <v>107</v>
      </c>
      <c r="C179" s="17">
        <v>8803425538</v>
      </c>
      <c r="D179" s="17">
        <v>8907475136</v>
      </c>
      <c r="E179" s="17">
        <v>3521102022</v>
      </c>
      <c r="F179" s="17">
        <v>2642</v>
      </c>
      <c r="G179" s="17" t="s">
        <v>71</v>
      </c>
      <c r="H179" s="17" t="s">
        <v>28</v>
      </c>
      <c r="I179" s="17">
        <v>31</v>
      </c>
      <c r="J179" s="17">
        <v>0</v>
      </c>
      <c r="K179" s="17" t="s">
        <v>72</v>
      </c>
      <c r="L179" s="17"/>
      <c r="M179" s="17" t="s">
        <v>255</v>
      </c>
      <c r="N179" s="17">
        <v>0</v>
      </c>
      <c r="O179" s="17">
        <v>0</v>
      </c>
      <c r="P179" s="17">
        <v>0</v>
      </c>
      <c r="Q179" s="17" t="s">
        <v>162</v>
      </c>
      <c r="R179" s="17">
        <v>2.5</v>
      </c>
      <c r="S179" s="17">
        <v>644</v>
      </c>
      <c r="T179" s="17" t="s">
        <v>355</v>
      </c>
      <c r="U179" s="18" t="s">
        <v>114</v>
      </c>
      <c r="V179" s="18" t="s">
        <v>114</v>
      </c>
      <c r="W179" s="17">
        <v>0</v>
      </c>
      <c r="X179" s="17">
        <v>35</v>
      </c>
      <c r="Y179" s="20">
        <v>564.11900000000003</v>
      </c>
      <c r="Z179" s="29">
        <v>3.1899999999999991</v>
      </c>
      <c r="AA179" s="29">
        <f t="shared" si="2"/>
        <v>1799.5396099999996</v>
      </c>
    </row>
    <row r="180" spans="1:27" x14ac:dyDescent="0.25">
      <c r="A180" s="17" t="s">
        <v>22</v>
      </c>
      <c r="B180" s="17" t="s">
        <v>107</v>
      </c>
      <c r="C180" s="17">
        <v>8803425743</v>
      </c>
      <c r="D180" s="17">
        <v>8907476956</v>
      </c>
      <c r="E180" s="17">
        <v>3521102032</v>
      </c>
      <c r="F180" s="17">
        <v>2667</v>
      </c>
      <c r="G180" s="17" t="s">
        <v>74</v>
      </c>
      <c r="H180" s="17" t="s">
        <v>25</v>
      </c>
      <c r="I180" s="17">
        <v>61</v>
      </c>
      <c r="J180" s="17">
        <v>0</v>
      </c>
      <c r="K180" s="17" t="s">
        <v>75</v>
      </c>
      <c r="L180" s="17"/>
      <c r="M180" s="17" t="s">
        <v>255</v>
      </c>
      <c r="N180" s="17">
        <v>0</v>
      </c>
      <c r="O180" s="17">
        <v>0</v>
      </c>
      <c r="P180" s="17">
        <v>0</v>
      </c>
      <c r="Q180" s="17" t="s">
        <v>224</v>
      </c>
      <c r="R180" s="17">
        <v>9</v>
      </c>
      <c r="S180" s="17">
        <v>649</v>
      </c>
      <c r="T180" s="17" t="s">
        <v>360</v>
      </c>
      <c r="U180" s="18" t="s">
        <v>113</v>
      </c>
      <c r="V180" s="18" t="s">
        <v>113</v>
      </c>
      <c r="W180" s="17">
        <v>0</v>
      </c>
      <c r="X180" s="17">
        <v>71</v>
      </c>
      <c r="Y180" s="20">
        <v>1379.3310000000001</v>
      </c>
      <c r="Z180" s="29">
        <v>2.4300000000000002</v>
      </c>
      <c r="AA180" s="29">
        <f t="shared" si="2"/>
        <v>3351.7743300000006</v>
      </c>
    </row>
    <row r="181" spans="1:27" x14ac:dyDescent="0.25">
      <c r="A181" s="17" t="s">
        <v>22</v>
      </c>
      <c r="B181" s="17" t="s">
        <v>107</v>
      </c>
      <c r="C181" s="17">
        <v>8803425745</v>
      </c>
      <c r="D181" s="17">
        <v>8907476957</v>
      </c>
      <c r="E181" s="17">
        <v>3521102033</v>
      </c>
      <c r="F181" s="17">
        <v>7608</v>
      </c>
      <c r="G181" s="17" t="s">
        <v>67</v>
      </c>
      <c r="H181" s="17" t="s">
        <v>28</v>
      </c>
      <c r="I181" s="17">
        <v>5</v>
      </c>
      <c r="J181" s="17">
        <v>0</v>
      </c>
      <c r="K181" s="17" t="s">
        <v>68</v>
      </c>
      <c r="L181" s="17"/>
      <c r="M181" s="17" t="s">
        <v>255</v>
      </c>
      <c r="N181" s="17">
        <v>0</v>
      </c>
      <c r="O181" s="17">
        <v>0</v>
      </c>
      <c r="P181" s="17">
        <v>0</v>
      </c>
      <c r="Q181" s="17" t="s">
        <v>161</v>
      </c>
      <c r="R181" s="17">
        <v>2.5</v>
      </c>
      <c r="S181" s="17">
        <v>648</v>
      </c>
      <c r="T181" s="17" t="s">
        <v>359</v>
      </c>
      <c r="U181" s="18" t="s">
        <v>261</v>
      </c>
      <c r="V181" s="18" t="s">
        <v>261</v>
      </c>
      <c r="W181" s="17">
        <v>0</v>
      </c>
      <c r="X181" s="17">
        <v>5</v>
      </c>
      <c r="Y181" s="20">
        <v>71.28</v>
      </c>
      <c r="Z181" s="29">
        <v>2.65</v>
      </c>
      <c r="AA181" s="29">
        <f t="shared" si="2"/>
        <v>188.892</v>
      </c>
    </row>
    <row r="182" spans="1:27" x14ac:dyDescent="0.25">
      <c r="A182" s="17" t="s">
        <v>22</v>
      </c>
      <c r="B182" s="17" t="s">
        <v>107</v>
      </c>
      <c r="C182" s="17">
        <v>8803425980</v>
      </c>
      <c r="D182" s="17">
        <v>8907478360</v>
      </c>
      <c r="E182" s="17">
        <v>3521102038</v>
      </c>
      <c r="F182" s="17">
        <v>13169</v>
      </c>
      <c r="G182" s="17" t="s">
        <v>61</v>
      </c>
      <c r="H182" s="17" t="s">
        <v>28</v>
      </c>
      <c r="I182" s="17">
        <v>26</v>
      </c>
      <c r="J182" s="17">
        <v>0</v>
      </c>
      <c r="K182" s="17" t="s">
        <v>62</v>
      </c>
      <c r="L182" s="17"/>
      <c r="M182" s="17" t="s">
        <v>255</v>
      </c>
      <c r="N182" s="17">
        <v>0</v>
      </c>
      <c r="O182" s="17">
        <v>0</v>
      </c>
      <c r="P182" s="17">
        <v>0</v>
      </c>
      <c r="Q182" s="17" t="s">
        <v>189</v>
      </c>
      <c r="R182" s="17">
        <v>2.5</v>
      </c>
      <c r="S182" s="17">
        <v>651</v>
      </c>
      <c r="T182" s="17" t="s">
        <v>362</v>
      </c>
      <c r="U182" s="18" t="s">
        <v>260</v>
      </c>
      <c r="V182" s="18" t="s">
        <v>260</v>
      </c>
      <c r="W182" s="17">
        <v>0</v>
      </c>
      <c r="X182" s="17">
        <v>27</v>
      </c>
      <c r="Y182" s="20">
        <v>425.47499999999991</v>
      </c>
      <c r="Z182" s="29">
        <v>2.6700000000000004</v>
      </c>
      <c r="AA182" s="29">
        <f t="shared" si="2"/>
        <v>1136.0182499999999</v>
      </c>
    </row>
    <row r="183" spans="1:27" x14ac:dyDescent="0.25">
      <c r="A183" s="17" t="s">
        <v>22</v>
      </c>
      <c r="B183" s="17" t="s">
        <v>109</v>
      </c>
      <c r="C183" s="17">
        <v>8803423309</v>
      </c>
      <c r="D183" s="17">
        <v>8907463133</v>
      </c>
      <c r="E183" s="17">
        <v>3521102060</v>
      </c>
      <c r="F183" s="17">
        <v>9933</v>
      </c>
      <c r="G183" s="17" t="s">
        <v>59</v>
      </c>
      <c r="H183" s="17" t="s">
        <v>25</v>
      </c>
      <c r="I183" s="17">
        <v>1</v>
      </c>
      <c r="J183" s="17">
        <v>0</v>
      </c>
      <c r="K183" s="17" t="s">
        <v>60</v>
      </c>
      <c r="L183" s="17"/>
      <c r="M183" s="17" t="s">
        <v>255</v>
      </c>
      <c r="N183" s="17">
        <v>0</v>
      </c>
      <c r="O183" s="17">
        <v>0</v>
      </c>
      <c r="P183" s="17">
        <v>0</v>
      </c>
      <c r="Q183" s="17" t="s">
        <v>222</v>
      </c>
      <c r="R183" s="17">
        <v>2.5</v>
      </c>
      <c r="S183" s="17">
        <v>658</v>
      </c>
      <c r="T183" s="17" t="s">
        <v>368</v>
      </c>
      <c r="U183" s="18" t="s">
        <v>113</v>
      </c>
      <c r="V183" s="18" t="s">
        <v>113</v>
      </c>
      <c r="W183" s="17">
        <v>0</v>
      </c>
      <c r="X183" s="17">
        <v>1</v>
      </c>
      <c r="Y183" s="20">
        <v>8.64</v>
      </c>
      <c r="Z183" s="29">
        <v>2.3699999999999997</v>
      </c>
      <c r="AA183" s="29">
        <f t="shared" si="2"/>
        <v>20.476799999999997</v>
      </c>
    </row>
    <row r="184" spans="1:27" x14ac:dyDescent="0.25">
      <c r="A184" s="17" t="s">
        <v>22</v>
      </c>
      <c r="B184" s="17" t="s">
        <v>109</v>
      </c>
      <c r="C184" s="17">
        <v>8803426407</v>
      </c>
      <c r="D184" s="17">
        <v>8907481367</v>
      </c>
      <c r="E184" s="17">
        <v>3521102048</v>
      </c>
      <c r="F184" s="17">
        <v>58</v>
      </c>
      <c r="G184" s="17" t="s">
        <v>38</v>
      </c>
      <c r="H184" s="17" t="s">
        <v>28</v>
      </c>
      <c r="I184" s="17">
        <v>104</v>
      </c>
      <c r="J184" s="17">
        <v>0</v>
      </c>
      <c r="K184" s="17" t="s">
        <v>39</v>
      </c>
      <c r="L184" s="17"/>
      <c r="M184" s="17" t="s">
        <v>255</v>
      </c>
      <c r="N184" s="17">
        <v>0</v>
      </c>
      <c r="O184" s="17">
        <v>0</v>
      </c>
      <c r="P184" s="17">
        <v>0</v>
      </c>
      <c r="Q184" s="17" t="s">
        <v>223</v>
      </c>
      <c r="R184" s="17">
        <v>2.5</v>
      </c>
      <c r="S184" s="17">
        <v>657</v>
      </c>
      <c r="T184" s="17" t="s">
        <v>367</v>
      </c>
      <c r="U184" s="18" t="s">
        <v>113</v>
      </c>
      <c r="V184" s="18" t="s">
        <v>113</v>
      </c>
      <c r="W184" s="17">
        <v>0</v>
      </c>
      <c r="X184" s="17">
        <v>106</v>
      </c>
      <c r="Y184" s="20">
        <v>1467.704</v>
      </c>
      <c r="Z184" s="29">
        <v>2.3699999999999997</v>
      </c>
      <c r="AA184" s="29">
        <f t="shared" si="2"/>
        <v>3478.4584799999993</v>
      </c>
    </row>
    <row r="185" spans="1:27" x14ac:dyDescent="0.25">
      <c r="A185" s="17" t="s">
        <v>22</v>
      </c>
      <c r="B185" s="17" t="s">
        <v>109</v>
      </c>
      <c r="C185" s="17">
        <v>8803426415</v>
      </c>
      <c r="D185" s="17">
        <v>8907481387</v>
      </c>
      <c r="E185" s="17">
        <v>3521102043</v>
      </c>
      <c r="F185" s="17">
        <v>3891</v>
      </c>
      <c r="G185" s="17" t="s">
        <v>76</v>
      </c>
      <c r="H185" s="17" t="s">
        <v>28</v>
      </c>
      <c r="I185" s="17">
        <v>70</v>
      </c>
      <c r="J185" s="17">
        <v>0</v>
      </c>
      <c r="K185" s="17" t="s">
        <v>77</v>
      </c>
      <c r="L185" s="17"/>
      <c r="M185" s="17" t="s">
        <v>255</v>
      </c>
      <c r="N185" s="17">
        <v>0</v>
      </c>
      <c r="O185" s="17">
        <v>0</v>
      </c>
      <c r="P185" s="17">
        <v>0</v>
      </c>
      <c r="Q185" s="17" t="s">
        <v>181</v>
      </c>
      <c r="R185" s="17">
        <v>2.5</v>
      </c>
      <c r="S185" s="17">
        <v>655</v>
      </c>
      <c r="T185" s="17" t="s">
        <v>365</v>
      </c>
      <c r="U185" s="18" t="s">
        <v>259</v>
      </c>
      <c r="V185" s="18" t="s">
        <v>259</v>
      </c>
      <c r="W185" s="17">
        <v>0</v>
      </c>
      <c r="X185" s="17">
        <v>71</v>
      </c>
      <c r="Y185" s="20">
        <v>1095.982</v>
      </c>
      <c r="Z185" s="29">
        <v>2.63</v>
      </c>
      <c r="AA185" s="29">
        <f t="shared" si="2"/>
        <v>2882.4326599999999</v>
      </c>
    </row>
    <row r="186" spans="1:27" x14ac:dyDescent="0.25">
      <c r="A186" s="17" t="s">
        <v>22</v>
      </c>
      <c r="B186" s="17" t="s">
        <v>109</v>
      </c>
      <c r="C186" s="17">
        <v>8803426740</v>
      </c>
      <c r="D186" s="17">
        <v>8907483918</v>
      </c>
      <c r="E186" s="17">
        <v>3521102058</v>
      </c>
      <c r="F186" s="17">
        <v>9933</v>
      </c>
      <c r="G186" s="17" t="s">
        <v>59</v>
      </c>
      <c r="H186" s="17" t="s">
        <v>25</v>
      </c>
      <c r="I186" s="17">
        <v>40</v>
      </c>
      <c r="J186" s="17">
        <v>0</v>
      </c>
      <c r="K186" s="17" t="s">
        <v>60</v>
      </c>
      <c r="L186" s="17"/>
      <c r="M186" s="17" t="s">
        <v>255</v>
      </c>
      <c r="N186" s="17">
        <v>0</v>
      </c>
      <c r="O186" s="17">
        <v>0</v>
      </c>
      <c r="P186" s="17">
        <v>0</v>
      </c>
      <c r="Q186" s="17" t="s">
        <v>222</v>
      </c>
      <c r="R186" s="17">
        <v>2.5</v>
      </c>
      <c r="S186" s="17">
        <v>658</v>
      </c>
      <c r="T186" s="17" t="s">
        <v>368</v>
      </c>
      <c r="U186" s="18" t="s">
        <v>113</v>
      </c>
      <c r="V186" s="18" t="s">
        <v>113</v>
      </c>
      <c r="W186" s="17">
        <v>0</v>
      </c>
      <c r="X186" s="17">
        <v>40</v>
      </c>
      <c r="Y186" s="20">
        <v>540</v>
      </c>
      <c r="Z186" s="29">
        <v>2.3699999999999997</v>
      </c>
      <c r="AA186" s="29">
        <f t="shared" si="2"/>
        <v>1279.7999999999997</v>
      </c>
    </row>
    <row r="187" spans="1:27" x14ac:dyDescent="0.25">
      <c r="A187" s="17" t="s">
        <v>22</v>
      </c>
      <c r="B187" s="17" t="s">
        <v>109</v>
      </c>
      <c r="C187" s="17">
        <v>8803426784</v>
      </c>
      <c r="D187" s="17">
        <v>8907484325</v>
      </c>
      <c r="E187" s="17">
        <v>3521102057</v>
      </c>
      <c r="F187" s="17">
        <v>7608</v>
      </c>
      <c r="G187" s="17" t="s">
        <v>67</v>
      </c>
      <c r="H187" s="17" t="s">
        <v>28</v>
      </c>
      <c r="I187" s="17">
        <v>8</v>
      </c>
      <c r="J187" s="17">
        <v>0</v>
      </c>
      <c r="K187" s="17" t="s">
        <v>68</v>
      </c>
      <c r="L187" s="17"/>
      <c r="M187" s="17" t="s">
        <v>255</v>
      </c>
      <c r="N187" s="17">
        <v>0</v>
      </c>
      <c r="O187" s="17">
        <v>0</v>
      </c>
      <c r="P187" s="17">
        <v>0</v>
      </c>
      <c r="Q187" s="17" t="s">
        <v>216</v>
      </c>
      <c r="R187" s="17">
        <v>2.5</v>
      </c>
      <c r="S187" s="17">
        <v>656</v>
      </c>
      <c r="T187" s="17" t="s">
        <v>366</v>
      </c>
      <c r="U187" s="18" t="s">
        <v>261</v>
      </c>
      <c r="V187" s="18" t="s">
        <v>261</v>
      </c>
      <c r="W187" s="17">
        <v>0</v>
      </c>
      <c r="X187" s="17">
        <v>8</v>
      </c>
      <c r="Y187" s="20">
        <v>153.36000000000001</v>
      </c>
      <c r="Z187" s="29">
        <v>2.65</v>
      </c>
      <c r="AA187" s="29">
        <f t="shared" si="2"/>
        <v>406.404</v>
      </c>
    </row>
    <row r="188" spans="1:27" x14ac:dyDescent="0.25">
      <c r="A188" s="17" t="s">
        <v>22</v>
      </c>
      <c r="B188" s="17" t="s">
        <v>109</v>
      </c>
      <c r="C188" s="17">
        <v>8803426912</v>
      </c>
      <c r="D188" s="17">
        <v>8907484514</v>
      </c>
      <c r="E188" s="17">
        <v>3521102068</v>
      </c>
      <c r="F188" s="17">
        <v>12861</v>
      </c>
      <c r="G188" s="17" t="s">
        <v>83</v>
      </c>
      <c r="H188" s="17" t="s">
        <v>28</v>
      </c>
      <c r="I188" s="17">
        <v>39</v>
      </c>
      <c r="J188" s="17">
        <v>0</v>
      </c>
      <c r="K188" s="17" t="s">
        <v>84</v>
      </c>
      <c r="L188" s="17"/>
      <c r="M188" s="17" t="s">
        <v>255</v>
      </c>
      <c r="N188" s="17">
        <v>0</v>
      </c>
      <c r="O188" s="17">
        <v>0</v>
      </c>
      <c r="P188" s="17">
        <v>0</v>
      </c>
      <c r="Q188" s="17" t="s">
        <v>182</v>
      </c>
      <c r="R188" s="17">
        <v>2.5</v>
      </c>
      <c r="S188" s="17">
        <v>662</v>
      </c>
      <c r="T188" s="17" t="s">
        <v>372</v>
      </c>
      <c r="U188" s="18" t="s">
        <v>261</v>
      </c>
      <c r="V188" s="18" t="s">
        <v>261</v>
      </c>
      <c r="W188" s="17">
        <v>0</v>
      </c>
      <c r="X188" s="17">
        <v>48</v>
      </c>
      <c r="Y188" s="20">
        <v>612.12700000000007</v>
      </c>
      <c r="Z188" s="29">
        <v>3.57</v>
      </c>
      <c r="AA188" s="29">
        <f t="shared" si="2"/>
        <v>2185.2933900000003</v>
      </c>
    </row>
    <row r="189" spans="1:27" x14ac:dyDescent="0.25">
      <c r="A189" s="17" t="s">
        <v>22</v>
      </c>
      <c r="B189" s="17" t="s">
        <v>109</v>
      </c>
      <c r="C189" s="17">
        <v>8803426912</v>
      </c>
      <c r="D189" s="17">
        <v>8907484514</v>
      </c>
      <c r="E189" s="17">
        <v>3521102069</v>
      </c>
      <c r="F189" s="17">
        <v>12861</v>
      </c>
      <c r="G189" s="17" t="s">
        <v>83</v>
      </c>
      <c r="H189" s="17" t="s">
        <v>28</v>
      </c>
      <c r="I189" s="17">
        <v>2</v>
      </c>
      <c r="J189" s="17">
        <v>0</v>
      </c>
      <c r="K189" s="17" t="s">
        <v>84</v>
      </c>
      <c r="L189" s="17"/>
      <c r="M189" s="17" t="s">
        <v>255</v>
      </c>
      <c r="N189" s="17">
        <v>0</v>
      </c>
      <c r="O189" s="17">
        <v>0</v>
      </c>
      <c r="P189" s="17">
        <v>0</v>
      </c>
      <c r="Q189" s="17" t="s">
        <v>182</v>
      </c>
      <c r="R189" s="17">
        <v>2.5</v>
      </c>
      <c r="S189" s="17">
        <v>662</v>
      </c>
      <c r="T189" s="17" t="s">
        <v>372</v>
      </c>
      <c r="U189" s="18" t="s">
        <v>261</v>
      </c>
      <c r="V189" s="18" t="s">
        <v>261</v>
      </c>
      <c r="W189" s="17">
        <v>0</v>
      </c>
      <c r="X189" s="17">
        <v>2</v>
      </c>
      <c r="Y189" s="20">
        <v>11.35</v>
      </c>
      <c r="Z189" s="29">
        <v>3.57</v>
      </c>
      <c r="AA189" s="29">
        <f t="shared" si="2"/>
        <v>40.519499999999994</v>
      </c>
    </row>
    <row r="190" spans="1:27" x14ac:dyDescent="0.25">
      <c r="A190" s="17" t="s">
        <v>22</v>
      </c>
      <c r="B190" s="17" t="s">
        <v>109</v>
      </c>
      <c r="C190" s="17">
        <v>8803427023</v>
      </c>
      <c r="D190" s="17">
        <v>8907484927</v>
      </c>
      <c r="E190" s="17">
        <v>3521102062</v>
      </c>
      <c r="F190" s="17">
        <v>7608</v>
      </c>
      <c r="G190" s="17" t="s">
        <v>67</v>
      </c>
      <c r="H190" s="17" t="s">
        <v>28</v>
      </c>
      <c r="I190" s="17">
        <v>145</v>
      </c>
      <c r="J190" s="17">
        <v>0</v>
      </c>
      <c r="K190" s="17" t="s">
        <v>68</v>
      </c>
      <c r="L190" s="17"/>
      <c r="M190" s="17" t="s">
        <v>255</v>
      </c>
      <c r="N190" s="17">
        <v>0</v>
      </c>
      <c r="O190" s="17">
        <v>0</v>
      </c>
      <c r="P190" s="17">
        <v>0</v>
      </c>
      <c r="Q190" s="17" t="s">
        <v>216</v>
      </c>
      <c r="R190" s="17">
        <v>2.5</v>
      </c>
      <c r="S190" s="17">
        <v>656</v>
      </c>
      <c r="T190" s="17" t="s">
        <v>366</v>
      </c>
      <c r="U190" s="18" t="s">
        <v>261</v>
      </c>
      <c r="V190" s="18" t="s">
        <v>261</v>
      </c>
      <c r="W190" s="17">
        <v>0</v>
      </c>
      <c r="X190" s="17">
        <v>158</v>
      </c>
      <c r="Y190" s="20">
        <v>2375.357</v>
      </c>
      <c r="Z190" s="29">
        <v>2.65</v>
      </c>
      <c r="AA190" s="29">
        <f t="shared" si="2"/>
        <v>6294.6960499999996</v>
      </c>
    </row>
    <row r="191" spans="1:27" x14ac:dyDescent="0.25">
      <c r="A191" s="17" t="s">
        <v>22</v>
      </c>
      <c r="B191" s="17" t="s">
        <v>109</v>
      </c>
      <c r="C191" s="17">
        <v>8803427026</v>
      </c>
      <c r="D191" s="17">
        <v>8907484923</v>
      </c>
      <c r="E191" s="17">
        <v>3521102065</v>
      </c>
      <c r="F191" s="17">
        <v>74</v>
      </c>
      <c r="G191" s="17" t="s">
        <v>65</v>
      </c>
      <c r="H191" s="17" t="s">
        <v>28</v>
      </c>
      <c r="I191" s="17">
        <v>22</v>
      </c>
      <c r="J191" s="17">
        <v>0</v>
      </c>
      <c r="K191" s="17" t="s">
        <v>66</v>
      </c>
      <c r="L191" s="17"/>
      <c r="M191" s="17" t="s">
        <v>255</v>
      </c>
      <c r="N191" s="17">
        <v>0</v>
      </c>
      <c r="O191" s="17">
        <v>0</v>
      </c>
      <c r="P191" s="17">
        <v>0</v>
      </c>
      <c r="Q191" s="17" t="s">
        <v>217</v>
      </c>
      <c r="R191" s="17">
        <v>2.5</v>
      </c>
      <c r="S191" s="17">
        <v>659</v>
      </c>
      <c r="T191" s="17" t="s">
        <v>369</v>
      </c>
      <c r="U191" s="18" t="s">
        <v>261</v>
      </c>
      <c r="V191" s="18" t="s">
        <v>261</v>
      </c>
      <c r="W191" s="17">
        <v>0</v>
      </c>
      <c r="X191" s="17">
        <v>37</v>
      </c>
      <c r="Y191" s="20">
        <v>622.78700000000003</v>
      </c>
      <c r="Z191" s="29">
        <v>2.81</v>
      </c>
      <c r="AA191" s="29">
        <f t="shared" si="2"/>
        <v>1750.0314700000001</v>
      </c>
    </row>
    <row r="192" spans="1:27" x14ac:dyDescent="0.25">
      <c r="A192" s="17" t="s">
        <v>22</v>
      </c>
      <c r="B192" s="17" t="s">
        <v>109</v>
      </c>
      <c r="C192" s="17">
        <v>8803427034</v>
      </c>
      <c r="D192" s="17">
        <v>8907484940</v>
      </c>
      <c r="E192" s="17">
        <v>3521102066</v>
      </c>
      <c r="F192" s="17">
        <v>2642</v>
      </c>
      <c r="G192" s="17" t="s">
        <v>71</v>
      </c>
      <c r="H192" s="17" t="s">
        <v>28</v>
      </c>
      <c r="I192" s="17">
        <v>20</v>
      </c>
      <c r="J192" s="17">
        <v>0</v>
      </c>
      <c r="K192" s="17" t="s">
        <v>72</v>
      </c>
      <c r="L192" s="17"/>
      <c r="M192" s="17" t="s">
        <v>255</v>
      </c>
      <c r="N192" s="17">
        <v>0</v>
      </c>
      <c r="O192" s="17">
        <v>0</v>
      </c>
      <c r="P192" s="17">
        <v>0</v>
      </c>
      <c r="Q192" s="17" t="s">
        <v>218</v>
      </c>
      <c r="R192" s="17">
        <v>2.5</v>
      </c>
      <c r="S192" s="17">
        <v>661</v>
      </c>
      <c r="T192" s="17" t="s">
        <v>371</v>
      </c>
      <c r="U192" s="18" t="s">
        <v>261</v>
      </c>
      <c r="V192" s="18" t="s">
        <v>261</v>
      </c>
      <c r="W192" s="17">
        <v>0</v>
      </c>
      <c r="X192" s="17">
        <v>20</v>
      </c>
      <c r="Y192" s="20">
        <v>396</v>
      </c>
      <c r="Z192" s="29">
        <v>3.1899999999999991</v>
      </c>
      <c r="AA192" s="29">
        <f t="shared" si="2"/>
        <v>1263.2399999999996</v>
      </c>
    </row>
    <row r="193" spans="1:27" x14ac:dyDescent="0.25">
      <c r="A193" s="17" t="s">
        <v>22</v>
      </c>
      <c r="B193" s="17" t="s">
        <v>109</v>
      </c>
      <c r="C193" s="17">
        <v>8803427049</v>
      </c>
      <c r="D193" s="17">
        <v>8907484909</v>
      </c>
      <c r="E193" s="17">
        <v>3521102067</v>
      </c>
      <c r="F193" s="17">
        <v>13169</v>
      </c>
      <c r="G193" s="17" t="s">
        <v>61</v>
      </c>
      <c r="H193" s="17" t="s">
        <v>28</v>
      </c>
      <c r="I193" s="17">
        <v>0</v>
      </c>
      <c r="J193" s="17">
        <v>0</v>
      </c>
      <c r="K193" s="17" t="s">
        <v>62</v>
      </c>
      <c r="L193" s="17"/>
      <c r="M193" s="17" t="s">
        <v>255</v>
      </c>
      <c r="N193" s="17">
        <v>0</v>
      </c>
      <c r="O193" s="17">
        <v>0</v>
      </c>
      <c r="P193" s="17">
        <v>0</v>
      </c>
      <c r="Q193" s="17" t="s">
        <v>219</v>
      </c>
      <c r="R193" s="17">
        <v>2.5</v>
      </c>
      <c r="S193" s="17">
        <v>660</v>
      </c>
      <c r="T193" s="17" t="s">
        <v>370</v>
      </c>
      <c r="U193" s="18" t="s">
        <v>261</v>
      </c>
      <c r="V193" s="18" t="s">
        <v>261</v>
      </c>
      <c r="W193" s="17">
        <v>0</v>
      </c>
      <c r="X193" s="17">
        <v>12</v>
      </c>
      <c r="Y193" s="20">
        <v>241.6</v>
      </c>
      <c r="Z193" s="29">
        <v>2.6700000000000004</v>
      </c>
      <c r="AA193" s="29">
        <f t="shared" si="2"/>
        <v>645.07200000000012</v>
      </c>
    </row>
    <row r="194" spans="1:27" x14ac:dyDescent="0.25">
      <c r="A194" s="17" t="s">
        <v>22</v>
      </c>
      <c r="B194" s="17" t="s">
        <v>109</v>
      </c>
      <c r="C194" s="17">
        <v>8803427288</v>
      </c>
      <c r="D194" s="17">
        <v>8907485403</v>
      </c>
      <c r="E194" s="17">
        <v>3521102070</v>
      </c>
      <c r="F194" s="17">
        <v>74</v>
      </c>
      <c r="G194" s="17" t="s">
        <v>65</v>
      </c>
      <c r="H194" s="17" t="s">
        <v>28</v>
      </c>
      <c r="I194" s="17">
        <v>2</v>
      </c>
      <c r="J194" s="17">
        <v>0</v>
      </c>
      <c r="K194" s="17" t="s">
        <v>66</v>
      </c>
      <c r="L194" s="17"/>
      <c r="M194" s="17" t="s">
        <v>255</v>
      </c>
      <c r="N194" s="17">
        <v>0</v>
      </c>
      <c r="O194" s="17">
        <v>0</v>
      </c>
      <c r="P194" s="17">
        <v>0</v>
      </c>
      <c r="Q194" s="17" t="s">
        <v>217</v>
      </c>
      <c r="R194" s="17">
        <v>2.5</v>
      </c>
      <c r="S194" s="17">
        <v>659</v>
      </c>
      <c r="T194" s="17" t="s">
        <v>369</v>
      </c>
      <c r="U194" s="18" t="s">
        <v>261</v>
      </c>
      <c r="V194" s="18" t="s">
        <v>261</v>
      </c>
      <c r="W194" s="17">
        <v>0</v>
      </c>
      <c r="X194" s="17">
        <v>2</v>
      </c>
      <c r="Y194" s="20">
        <v>33.840000000000003</v>
      </c>
      <c r="Z194" s="29">
        <v>2.81</v>
      </c>
      <c r="AA194" s="29">
        <f t="shared" si="2"/>
        <v>95.090400000000017</v>
      </c>
    </row>
    <row r="195" spans="1:27" x14ac:dyDescent="0.25">
      <c r="A195" s="17" t="s">
        <v>22</v>
      </c>
      <c r="B195" s="17" t="s">
        <v>109</v>
      </c>
      <c r="C195" s="17">
        <v>8803427330</v>
      </c>
      <c r="D195" s="17">
        <v>8907485834</v>
      </c>
      <c r="E195" s="17">
        <v>3521102072</v>
      </c>
      <c r="F195" s="17">
        <v>9933</v>
      </c>
      <c r="G195" s="17" t="s">
        <v>59</v>
      </c>
      <c r="H195" s="17" t="s">
        <v>25</v>
      </c>
      <c r="I195" s="17">
        <v>16</v>
      </c>
      <c r="J195" s="17">
        <v>0</v>
      </c>
      <c r="K195" s="17" t="s">
        <v>60</v>
      </c>
      <c r="L195" s="17"/>
      <c r="M195" s="17" t="s">
        <v>255</v>
      </c>
      <c r="N195" s="17">
        <v>0</v>
      </c>
      <c r="O195" s="17">
        <v>0</v>
      </c>
      <c r="P195" s="17">
        <v>0</v>
      </c>
      <c r="Q195" s="17" t="s">
        <v>222</v>
      </c>
      <c r="R195" s="17">
        <v>2.5</v>
      </c>
      <c r="S195" s="17">
        <v>658</v>
      </c>
      <c r="T195" s="17" t="s">
        <v>368</v>
      </c>
      <c r="U195" s="18" t="s">
        <v>113</v>
      </c>
      <c r="V195" s="18" t="s">
        <v>113</v>
      </c>
      <c r="W195" s="17">
        <v>0</v>
      </c>
      <c r="X195" s="17">
        <v>16</v>
      </c>
      <c r="Y195" s="20">
        <v>283.52</v>
      </c>
      <c r="Z195" s="29">
        <v>2.3699999999999997</v>
      </c>
      <c r="AA195" s="29">
        <f t="shared" ref="AA195:AA221" si="3">Y195*Z195</f>
        <v>671.94239999999991</v>
      </c>
    </row>
    <row r="196" spans="1:27" x14ac:dyDescent="0.25">
      <c r="A196" s="17" t="s">
        <v>22</v>
      </c>
      <c r="B196" s="17" t="s">
        <v>109</v>
      </c>
      <c r="C196" s="17">
        <v>8803427336</v>
      </c>
      <c r="D196" s="17">
        <v>8907485837</v>
      </c>
      <c r="E196" s="17">
        <v>3521102075</v>
      </c>
      <c r="F196" s="17">
        <v>2642</v>
      </c>
      <c r="G196" s="17" t="s">
        <v>71</v>
      </c>
      <c r="H196" s="17" t="s">
        <v>28</v>
      </c>
      <c r="I196" s="17">
        <v>32</v>
      </c>
      <c r="J196" s="17">
        <v>0</v>
      </c>
      <c r="K196" s="17" t="s">
        <v>72</v>
      </c>
      <c r="L196" s="17"/>
      <c r="M196" s="17" t="s">
        <v>255</v>
      </c>
      <c r="N196" s="17">
        <v>0</v>
      </c>
      <c r="O196" s="17">
        <v>0</v>
      </c>
      <c r="P196" s="17">
        <v>0</v>
      </c>
      <c r="Q196" s="17" t="s">
        <v>185</v>
      </c>
      <c r="R196" s="17">
        <v>2.5</v>
      </c>
      <c r="S196" s="17">
        <v>663</v>
      </c>
      <c r="T196" s="17" t="s">
        <v>373</v>
      </c>
      <c r="U196" s="18" t="s">
        <v>261</v>
      </c>
      <c r="V196" s="18" t="s">
        <v>261</v>
      </c>
      <c r="W196" s="17">
        <v>0</v>
      </c>
      <c r="X196" s="17">
        <v>33</v>
      </c>
      <c r="Y196" s="20">
        <v>481.51400000000007</v>
      </c>
      <c r="Z196" s="29">
        <v>3.1899999999999991</v>
      </c>
      <c r="AA196" s="29">
        <f t="shared" si="3"/>
        <v>1536.0296599999997</v>
      </c>
    </row>
    <row r="197" spans="1:27" x14ac:dyDescent="0.25">
      <c r="A197" s="17" t="s">
        <v>22</v>
      </c>
      <c r="B197" s="17" t="s">
        <v>109</v>
      </c>
      <c r="C197" s="17">
        <v>8803427374</v>
      </c>
      <c r="D197" s="17">
        <v>8907485893</v>
      </c>
      <c r="E197" s="17">
        <v>3521102078</v>
      </c>
      <c r="F197" s="17">
        <v>13169</v>
      </c>
      <c r="G197" s="17" t="s">
        <v>61</v>
      </c>
      <c r="H197" s="17" t="s">
        <v>28</v>
      </c>
      <c r="I197" s="17">
        <v>17</v>
      </c>
      <c r="J197" s="17">
        <v>0</v>
      </c>
      <c r="K197" s="17" t="s">
        <v>62</v>
      </c>
      <c r="L197" s="17"/>
      <c r="M197" s="17" t="s">
        <v>255</v>
      </c>
      <c r="N197" s="17">
        <v>0</v>
      </c>
      <c r="O197" s="17">
        <v>0</v>
      </c>
      <c r="P197" s="17">
        <v>0</v>
      </c>
      <c r="Q197" s="17" t="s">
        <v>219</v>
      </c>
      <c r="R197" s="17">
        <v>2.5</v>
      </c>
      <c r="S197" s="17">
        <v>660</v>
      </c>
      <c r="T197" s="17" t="s">
        <v>370</v>
      </c>
      <c r="U197" s="18" t="s">
        <v>261</v>
      </c>
      <c r="V197" s="18" t="s">
        <v>261</v>
      </c>
      <c r="W197" s="17">
        <v>0</v>
      </c>
      <c r="X197" s="17">
        <v>19</v>
      </c>
      <c r="Y197" s="20">
        <v>345.42400000000004</v>
      </c>
      <c r="Z197" s="29">
        <v>2.6700000000000004</v>
      </c>
      <c r="AA197" s="29">
        <f t="shared" si="3"/>
        <v>922.28208000000018</v>
      </c>
    </row>
    <row r="198" spans="1:27" x14ac:dyDescent="0.25">
      <c r="A198" s="17" t="s">
        <v>22</v>
      </c>
      <c r="B198" s="17" t="s">
        <v>109</v>
      </c>
      <c r="C198" s="17">
        <v>8803427533</v>
      </c>
      <c r="D198" s="17">
        <v>8907486389</v>
      </c>
      <c r="E198" s="17">
        <v>3521102081</v>
      </c>
      <c r="F198" s="17">
        <v>13169</v>
      </c>
      <c r="G198" s="17" t="s">
        <v>61</v>
      </c>
      <c r="H198" s="17" t="s">
        <v>28</v>
      </c>
      <c r="I198" s="17">
        <v>19</v>
      </c>
      <c r="J198" s="17">
        <v>0</v>
      </c>
      <c r="K198" s="17" t="s">
        <v>62</v>
      </c>
      <c r="L198" s="17"/>
      <c r="M198" s="17" t="s">
        <v>255</v>
      </c>
      <c r="N198" s="17">
        <v>0</v>
      </c>
      <c r="O198" s="17">
        <v>0</v>
      </c>
      <c r="P198" s="17">
        <v>0</v>
      </c>
      <c r="Q198" s="17" t="s">
        <v>219</v>
      </c>
      <c r="R198" s="17">
        <v>2.5</v>
      </c>
      <c r="S198" s="17">
        <v>660</v>
      </c>
      <c r="T198" s="17" t="s">
        <v>370</v>
      </c>
      <c r="U198" s="18" t="s">
        <v>261</v>
      </c>
      <c r="V198" s="18" t="s">
        <v>261</v>
      </c>
      <c r="W198" s="17">
        <v>0</v>
      </c>
      <c r="X198" s="17">
        <v>20</v>
      </c>
      <c r="Y198" s="20">
        <v>222.97399999999999</v>
      </c>
      <c r="Z198" s="29">
        <v>2.6700000000000004</v>
      </c>
      <c r="AA198" s="29">
        <f t="shared" si="3"/>
        <v>595.34058000000005</v>
      </c>
    </row>
    <row r="199" spans="1:27" x14ac:dyDescent="0.25">
      <c r="A199" s="17" t="s">
        <v>22</v>
      </c>
      <c r="B199" s="17" t="s">
        <v>113</v>
      </c>
      <c r="C199" s="17">
        <v>8803427906</v>
      </c>
      <c r="D199" s="17">
        <v>8907488095</v>
      </c>
      <c r="E199" s="17">
        <v>3521102082</v>
      </c>
      <c r="F199" s="17">
        <v>7967</v>
      </c>
      <c r="G199" s="17" t="s">
        <v>30</v>
      </c>
      <c r="H199" s="17" t="s">
        <v>28</v>
      </c>
      <c r="I199" s="17">
        <v>79</v>
      </c>
      <c r="J199" s="17">
        <v>0</v>
      </c>
      <c r="K199" s="17" t="s">
        <v>31</v>
      </c>
      <c r="L199" s="17"/>
      <c r="M199" s="17" t="s">
        <v>255</v>
      </c>
      <c r="N199" s="17">
        <v>0</v>
      </c>
      <c r="O199" s="17">
        <v>0</v>
      </c>
      <c r="P199" s="17">
        <v>0</v>
      </c>
      <c r="Q199" s="17" t="s">
        <v>189</v>
      </c>
      <c r="R199" s="17">
        <v>2.5</v>
      </c>
      <c r="S199" s="17">
        <v>664</v>
      </c>
      <c r="T199" s="17" t="s">
        <v>374</v>
      </c>
      <c r="U199" s="18" t="s">
        <v>260</v>
      </c>
      <c r="V199" s="18" t="s">
        <v>260</v>
      </c>
      <c r="W199" s="17">
        <v>0</v>
      </c>
      <c r="X199" s="17">
        <v>80</v>
      </c>
      <c r="Y199" s="20">
        <v>527.91500000000008</v>
      </c>
      <c r="Z199" s="29">
        <v>2.4</v>
      </c>
      <c r="AA199" s="29">
        <f t="shared" si="3"/>
        <v>1266.9960000000001</v>
      </c>
    </row>
    <row r="200" spans="1:27" x14ac:dyDescent="0.25">
      <c r="A200" s="17" t="s">
        <v>22</v>
      </c>
      <c r="B200" s="17" t="s">
        <v>113</v>
      </c>
      <c r="C200" s="17">
        <v>8803427932</v>
      </c>
      <c r="D200" s="17">
        <v>8907488131</v>
      </c>
      <c r="E200" s="17">
        <v>3521102083</v>
      </c>
      <c r="F200" s="17">
        <v>13718</v>
      </c>
      <c r="G200" s="17" t="s">
        <v>63</v>
      </c>
      <c r="H200" s="17" t="s">
        <v>25</v>
      </c>
      <c r="I200" s="17">
        <v>258</v>
      </c>
      <c r="J200" s="17">
        <v>0</v>
      </c>
      <c r="K200" s="17" t="s">
        <v>64</v>
      </c>
      <c r="L200" s="17"/>
      <c r="M200" s="17" t="s">
        <v>255</v>
      </c>
      <c r="N200" s="17">
        <v>0</v>
      </c>
      <c r="O200" s="17">
        <v>0</v>
      </c>
      <c r="P200" s="17">
        <v>0</v>
      </c>
      <c r="Q200" s="17" t="s">
        <v>173</v>
      </c>
      <c r="R200" s="17">
        <v>2.5</v>
      </c>
      <c r="S200" s="17">
        <v>679</v>
      </c>
      <c r="T200" s="17" t="s">
        <v>389</v>
      </c>
      <c r="U200" s="18" t="s">
        <v>261</v>
      </c>
      <c r="V200" s="18" t="s">
        <v>261</v>
      </c>
      <c r="W200" s="17">
        <v>0</v>
      </c>
      <c r="X200" s="17">
        <v>258</v>
      </c>
      <c r="Y200" s="20">
        <v>2186.7650000000003</v>
      </c>
      <c r="Z200" s="29">
        <v>2.25</v>
      </c>
      <c r="AA200" s="29">
        <f t="shared" si="3"/>
        <v>4920.2212500000005</v>
      </c>
    </row>
    <row r="201" spans="1:27" x14ac:dyDescent="0.25">
      <c r="A201" s="17" t="s">
        <v>22</v>
      </c>
      <c r="B201" s="17" t="s">
        <v>113</v>
      </c>
      <c r="C201" s="17">
        <v>8803428193</v>
      </c>
      <c r="D201" s="17">
        <v>8907491002</v>
      </c>
      <c r="E201" s="17">
        <v>3521102087</v>
      </c>
      <c r="F201" s="17">
        <v>3891</v>
      </c>
      <c r="G201" s="17" t="s">
        <v>76</v>
      </c>
      <c r="H201" s="17" t="s">
        <v>28</v>
      </c>
      <c r="I201" s="17">
        <v>63</v>
      </c>
      <c r="J201" s="17">
        <v>0</v>
      </c>
      <c r="K201" s="17" t="s">
        <v>77</v>
      </c>
      <c r="L201" s="17"/>
      <c r="M201" s="17" t="s">
        <v>255</v>
      </c>
      <c r="N201" s="17">
        <v>0</v>
      </c>
      <c r="O201" s="17">
        <v>0</v>
      </c>
      <c r="P201" s="17">
        <v>0</v>
      </c>
      <c r="Q201" s="17" t="s">
        <v>190</v>
      </c>
      <c r="R201" s="17">
        <v>2.5</v>
      </c>
      <c r="S201" s="17">
        <v>665</v>
      </c>
      <c r="T201" s="17" t="s">
        <v>375</v>
      </c>
      <c r="U201" s="18" t="s">
        <v>260</v>
      </c>
      <c r="V201" s="18" t="s">
        <v>260</v>
      </c>
      <c r="W201" s="17">
        <v>0</v>
      </c>
      <c r="X201" s="17">
        <v>63</v>
      </c>
      <c r="Y201" s="20">
        <v>995.71899999999994</v>
      </c>
      <c r="Z201" s="29">
        <v>2.63</v>
      </c>
      <c r="AA201" s="29">
        <f t="shared" si="3"/>
        <v>2618.7409699999998</v>
      </c>
    </row>
    <row r="202" spans="1:27" x14ac:dyDescent="0.25">
      <c r="A202" s="17" t="s">
        <v>22</v>
      </c>
      <c r="B202" s="17" t="s">
        <v>113</v>
      </c>
      <c r="C202" s="17">
        <v>8803428299</v>
      </c>
      <c r="D202" s="17">
        <v>8907491330</v>
      </c>
      <c r="E202" s="17">
        <v>3521102093</v>
      </c>
      <c r="F202" s="17">
        <v>13649</v>
      </c>
      <c r="G202" s="17" t="s">
        <v>92</v>
      </c>
      <c r="H202" s="17" t="s">
        <v>25</v>
      </c>
      <c r="I202" s="17">
        <v>24</v>
      </c>
      <c r="J202" s="17">
        <v>0</v>
      </c>
      <c r="K202" s="17" t="s">
        <v>84</v>
      </c>
      <c r="L202" s="17"/>
      <c r="M202" s="17" t="s">
        <v>255</v>
      </c>
      <c r="N202" s="17">
        <v>0</v>
      </c>
      <c r="O202" s="17">
        <v>0</v>
      </c>
      <c r="P202" s="17">
        <v>0</v>
      </c>
      <c r="Q202" s="17" t="s">
        <v>204</v>
      </c>
      <c r="R202" s="17">
        <v>2.5</v>
      </c>
      <c r="S202" s="17">
        <v>674</v>
      </c>
      <c r="T202" s="17" t="s">
        <v>384</v>
      </c>
      <c r="U202" s="18" t="s">
        <v>261</v>
      </c>
      <c r="V202" s="18" t="s">
        <v>261</v>
      </c>
      <c r="W202" s="17">
        <v>0</v>
      </c>
      <c r="X202" s="17">
        <v>25</v>
      </c>
      <c r="Y202" s="20">
        <v>379.30500000000001</v>
      </c>
      <c r="Z202" s="29">
        <v>3.57</v>
      </c>
      <c r="AA202" s="29">
        <f t="shared" si="3"/>
        <v>1354.1188500000001</v>
      </c>
    </row>
    <row r="203" spans="1:27" x14ac:dyDescent="0.25">
      <c r="A203" s="17" t="s">
        <v>22</v>
      </c>
      <c r="B203" s="17" t="s">
        <v>113</v>
      </c>
      <c r="C203" s="17">
        <v>8803428413</v>
      </c>
      <c r="D203" s="17">
        <v>8907491725</v>
      </c>
      <c r="E203" s="17">
        <v>3521102097</v>
      </c>
      <c r="F203" s="17">
        <v>71</v>
      </c>
      <c r="G203" s="17" t="s">
        <v>48</v>
      </c>
      <c r="H203" s="17" t="s">
        <v>28</v>
      </c>
      <c r="I203" s="17">
        <v>51</v>
      </c>
      <c r="J203" s="17">
        <v>0</v>
      </c>
      <c r="K203" s="17" t="s">
        <v>49</v>
      </c>
      <c r="L203" s="17"/>
      <c r="M203" s="17" t="s">
        <v>255</v>
      </c>
      <c r="N203" s="17">
        <v>0</v>
      </c>
      <c r="O203" s="17">
        <v>0</v>
      </c>
      <c r="P203" s="17">
        <v>0</v>
      </c>
      <c r="Q203" s="17" t="s">
        <v>205</v>
      </c>
      <c r="R203" s="17">
        <v>2.5</v>
      </c>
      <c r="S203" s="17">
        <v>667</v>
      </c>
      <c r="T203" s="17" t="s">
        <v>377</v>
      </c>
      <c r="U203" s="18" t="s">
        <v>259</v>
      </c>
      <c r="V203" s="18" t="s">
        <v>259</v>
      </c>
      <c r="W203" s="17">
        <v>0</v>
      </c>
      <c r="X203" s="17">
        <v>54</v>
      </c>
      <c r="Y203" s="20">
        <v>878.93000000000006</v>
      </c>
      <c r="Z203" s="29">
        <v>2.16</v>
      </c>
      <c r="AA203" s="29">
        <f t="shared" si="3"/>
        <v>1898.4888000000003</v>
      </c>
    </row>
    <row r="204" spans="1:27" x14ac:dyDescent="0.25">
      <c r="A204" s="17" t="s">
        <v>22</v>
      </c>
      <c r="B204" s="17" t="s">
        <v>113</v>
      </c>
      <c r="C204" s="17">
        <v>8803428441</v>
      </c>
      <c r="D204" s="17">
        <v>8907491811</v>
      </c>
      <c r="E204" s="17">
        <v>3521102101</v>
      </c>
      <c r="F204" s="17">
        <v>10556</v>
      </c>
      <c r="G204" s="17" t="s">
        <v>87</v>
      </c>
      <c r="H204" s="17" t="s">
        <v>28</v>
      </c>
      <c r="I204" s="17">
        <v>63</v>
      </c>
      <c r="J204" s="17">
        <v>0</v>
      </c>
      <c r="K204" s="17" t="s">
        <v>88</v>
      </c>
      <c r="L204" s="17"/>
      <c r="M204" s="17" t="s">
        <v>255</v>
      </c>
      <c r="N204" s="17">
        <v>0</v>
      </c>
      <c r="O204" s="17">
        <v>0</v>
      </c>
      <c r="P204" s="17">
        <v>0</v>
      </c>
      <c r="Q204" s="17" t="s">
        <v>174</v>
      </c>
      <c r="R204" s="17">
        <v>9</v>
      </c>
      <c r="S204" s="17">
        <v>678</v>
      </c>
      <c r="T204" s="17" t="s">
        <v>388</v>
      </c>
      <c r="U204" s="18" t="s">
        <v>261</v>
      </c>
      <c r="V204" s="18" t="s">
        <v>261</v>
      </c>
      <c r="W204" s="17">
        <v>0</v>
      </c>
      <c r="X204" s="17">
        <v>82</v>
      </c>
      <c r="Y204" s="20">
        <v>1309.5370000000003</v>
      </c>
      <c r="Z204" s="29">
        <v>2.5499999999999994</v>
      </c>
      <c r="AA204" s="29">
        <f t="shared" si="3"/>
        <v>3339.3193499999998</v>
      </c>
    </row>
    <row r="205" spans="1:27" x14ac:dyDescent="0.25">
      <c r="A205" s="17" t="s">
        <v>22</v>
      </c>
      <c r="B205" s="17" t="s">
        <v>113</v>
      </c>
      <c r="C205" s="17">
        <v>8803428458</v>
      </c>
      <c r="D205" s="17">
        <v>8907491801</v>
      </c>
      <c r="E205" s="17">
        <v>3521102098</v>
      </c>
      <c r="F205" s="17">
        <v>13169</v>
      </c>
      <c r="G205" s="17" t="s">
        <v>61</v>
      </c>
      <c r="H205" s="17" t="s">
        <v>28</v>
      </c>
      <c r="I205" s="17">
        <v>37</v>
      </c>
      <c r="J205" s="17">
        <v>0</v>
      </c>
      <c r="K205" s="17" t="s">
        <v>62</v>
      </c>
      <c r="L205" s="17"/>
      <c r="M205" s="17" t="s">
        <v>255</v>
      </c>
      <c r="N205" s="17">
        <v>0</v>
      </c>
      <c r="O205" s="17">
        <v>0</v>
      </c>
      <c r="P205" s="17">
        <v>0</v>
      </c>
      <c r="Q205" s="17" t="s">
        <v>211</v>
      </c>
      <c r="R205" s="17">
        <v>9</v>
      </c>
      <c r="S205" s="17">
        <v>677</v>
      </c>
      <c r="T205" s="17" t="s">
        <v>387</v>
      </c>
      <c r="U205" s="18" t="s">
        <v>262</v>
      </c>
      <c r="V205" s="18" t="s">
        <v>262</v>
      </c>
      <c r="W205" s="17">
        <v>0</v>
      </c>
      <c r="X205" s="17">
        <v>37</v>
      </c>
      <c r="Y205" s="20">
        <v>582.83999999999992</v>
      </c>
      <c r="Z205" s="29">
        <v>2.6700000000000004</v>
      </c>
      <c r="AA205" s="29">
        <f t="shared" si="3"/>
        <v>1556.1828</v>
      </c>
    </row>
    <row r="206" spans="1:27" x14ac:dyDescent="0.25">
      <c r="A206" s="17" t="s">
        <v>22</v>
      </c>
      <c r="B206" s="17" t="s">
        <v>113</v>
      </c>
      <c r="C206" s="17">
        <v>8803428462</v>
      </c>
      <c r="D206" s="17">
        <v>8907491798</v>
      </c>
      <c r="E206" s="17">
        <v>3521102099</v>
      </c>
      <c r="F206" s="17">
        <v>13718</v>
      </c>
      <c r="G206" s="17" t="s">
        <v>63</v>
      </c>
      <c r="H206" s="17" t="s">
        <v>25</v>
      </c>
      <c r="I206" s="17">
        <v>5</v>
      </c>
      <c r="J206" s="17">
        <v>0</v>
      </c>
      <c r="K206" s="17" t="s">
        <v>64</v>
      </c>
      <c r="L206" s="17"/>
      <c r="M206" s="17" t="s">
        <v>255</v>
      </c>
      <c r="N206" s="17">
        <v>0</v>
      </c>
      <c r="O206" s="17">
        <v>0</v>
      </c>
      <c r="P206" s="17">
        <v>0</v>
      </c>
      <c r="Q206" s="17" t="s">
        <v>173</v>
      </c>
      <c r="R206" s="17">
        <v>2.5</v>
      </c>
      <c r="S206" s="17">
        <v>679</v>
      </c>
      <c r="T206" s="17" t="s">
        <v>389</v>
      </c>
      <c r="U206" s="18" t="s">
        <v>261</v>
      </c>
      <c r="V206" s="18" t="s">
        <v>261</v>
      </c>
      <c r="W206" s="17">
        <v>0</v>
      </c>
      <c r="X206" s="17">
        <v>5</v>
      </c>
      <c r="Y206" s="20">
        <v>105.001</v>
      </c>
      <c r="Z206" s="29">
        <v>2.25</v>
      </c>
      <c r="AA206" s="29">
        <f t="shared" si="3"/>
        <v>236.25225</v>
      </c>
    </row>
    <row r="207" spans="1:27" x14ac:dyDescent="0.25">
      <c r="A207" s="17" t="s">
        <v>22</v>
      </c>
      <c r="B207" s="17" t="s">
        <v>113</v>
      </c>
      <c r="C207" s="17">
        <v>8803428474</v>
      </c>
      <c r="D207" s="17">
        <v>8907491762</v>
      </c>
      <c r="E207" s="17">
        <v>3521102095</v>
      </c>
      <c r="F207" s="17">
        <v>12861</v>
      </c>
      <c r="G207" s="17" t="s">
        <v>83</v>
      </c>
      <c r="H207" s="17" t="s">
        <v>28</v>
      </c>
      <c r="I207" s="17">
        <v>9</v>
      </c>
      <c r="J207" s="17">
        <v>0</v>
      </c>
      <c r="K207" s="17" t="s">
        <v>84</v>
      </c>
      <c r="L207" s="17"/>
      <c r="M207" s="17" t="s">
        <v>255</v>
      </c>
      <c r="N207" s="17">
        <v>0</v>
      </c>
      <c r="O207" s="17">
        <v>0</v>
      </c>
      <c r="P207" s="17">
        <v>0</v>
      </c>
      <c r="Q207" s="17" t="s">
        <v>118</v>
      </c>
      <c r="R207" s="17">
        <v>2.5</v>
      </c>
      <c r="S207" s="17">
        <v>666</v>
      </c>
      <c r="T207" s="17" t="s">
        <v>376</v>
      </c>
      <c r="U207" s="18" t="s">
        <v>261</v>
      </c>
      <c r="V207" s="18" t="s">
        <v>261</v>
      </c>
      <c r="W207" s="17">
        <v>0</v>
      </c>
      <c r="X207" s="17">
        <v>9</v>
      </c>
      <c r="Y207" s="20">
        <v>177.12</v>
      </c>
      <c r="Z207" s="29">
        <v>3.57</v>
      </c>
      <c r="AA207" s="29">
        <f t="shared" si="3"/>
        <v>632.3184</v>
      </c>
    </row>
    <row r="208" spans="1:27" x14ac:dyDescent="0.25">
      <c r="A208" s="17" t="s">
        <v>22</v>
      </c>
      <c r="B208" s="17" t="s">
        <v>113</v>
      </c>
      <c r="C208" s="17">
        <v>8803428514</v>
      </c>
      <c r="D208" s="17">
        <v>8907492132</v>
      </c>
      <c r="E208" s="17">
        <v>3521102102</v>
      </c>
      <c r="F208" s="17">
        <v>9808</v>
      </c>
      <c r="G208" s="17" t="s">
        <v>81</v>
      </c>
      <c r="H208" s="17" t="s">
        <v>25</v>
      </c>
      <c r="I208" s="17">
        <v>30</v>
      </c>
      <c r="J208" s="17">
        <v>0</v>
      </c>
      <c r="K208" s="17" t="s">
        <v>82</v>
      </c>
      <c r="L208" s="17"/>
      <c r="M208" s="17" t="s">
        <v>255</v>
      </c>
      <c r="N208" s="17">
        <v>0</v>
      </c>
      <c r="O208" s="17">
        <v>0</v>
      </c>
      <c r="P208" s="17">
        <v>0</v>
      </c>
      <c r="Q208" s="17" t="s">
        <v>202</v>
      </c>
      <c r="R208" s="17">
        <v>2.5</v>
      </c>
      <c r="S208" s="17">
        <v>668</v>
      </c>
      <c r="T208" s="17" t="s">
        <v>378</v>
      </c>
      <c r="U208" s="18" t="s">
        <v>263</v>
      </c>
      <c r="V208" s="18" t="s">
        <v>263</v>
      </c>
      <c r="W208" s="17">
        <v>0</v>
      </c>
      <c r="X208" s="17">
        <v>33</v>
      </c>
      <c r="Y208" s="20">
        <v>559.94899999999996</v>
      </c>
      <c r="Z208" s="29">
        <v>3.36</v>
      </c>
      <c r="AA208" s="29">
        <f t="shared" si="3"/>
        <v>1881.4286399999999</v>
      </c>
    </row>
    <row r="209" spans="1:27" x14ac:dyDescent="0.25">
      <c r="A209" s="17" t="s">
        <v>22</v>
      </c>
      <c r="B209" s="17" t="s">
        <v>113</v>
      </c>
      <c r="C209" s="17">
        <v>8803428515</v>
      </c>
      <c r="D209" s="17">
        <v>8907492084</v>
      </c>
      <c r="E209" s="17">
        <v>3521102103</v>
      </c>
      <c r="F209" s="17">
        <v>10556</v>
      </c>
      <c r="G209" s="17" t="s">
        <v>87</v>
      </c>
      <c r="H209" s="17" t="s">
        <v>28</v>
      </c>
      <c r="I209" s="17">
        <v>109</v>
      </c>
      <c r="J209" s="17">
        <v>0</v>
      </c>
      <c r="K209" s="17" t="s">
        <v>88</v>
      </c>
      <c r="L209" s="17"/>
      <c r="M209" s="17" t="s">
        <v>255</v>
      </c>
      <c r="N209" s="17">
        <v>0</v>
      </c>
      <c r="O209" s="17">
        <v>0</v>
      </c>
      <c r="P209" s="17">
        <v>0</v>
      </c>
      <c r="Q209" s="17" t="s">
        <v>174</v>
      </c>
      <c r="R209" s="17">
        <v>9</v>
      </c>
      <c r="S209" s="17">
        <v>678</v>
      </c>
      <c r="T209" s="17" t="s">
        <v>388</v>
      </c>
      <c r="U209" s="18" t="s">
        <v>261</v>
      </c>
      <c r="V209" s="18" t="s">
        <v>261</v>
      </c>
      <c r="W209" s="17">
        <v>0</v>
      </c>
      <c r="X209" s="17">
        <v>121</v>
      </c>
      <c r="Y209" s="20">
        <v>2087.971</v>
      </c>
      <c r="Z209" s="29">
        <v>2.5499999999999994</v>
      </c>
      <c r="AA209" s="29">
        <f t="shared" si="3"/>
        <v>5324.3260499999988</v>
      </c>
    </row>
    <row r="210" spans="1:27" x14ac:dyDescent="0.25">
      <c r="A210" s="17" t="s">
        <v>22</v>
      </c>
      <c r="B210" s="17" t="s">
        <v>113</v>
      </c>
      <c r="C210" s="17">
        <v>8803428515</v>
      </c>
      <c r="D210" s="17">
        <v>8907492084</v>
      </c>
      <c r="E210" s="17">
        <v>3521102104</v>
      </c>
      <c r="F210" s="17">
        <v>10556</v>
      </c>
      <c r="G210" s="17" t="s">
        <v>87</v>
      </c>
      <c r="H210" s="17" t="s">
        <v>28</v>
      </c>
      <c r="I210" s="17">
        <v>10</v>
      </c>
      <c r="J210" s="17">
        <v>0</v>
      </c>
      <c r="K210" s="17" t="s">
        <v>88</v>
      </c>
      <c r="L210" s="17"/>
      <c r="M210" s="17" t="s">
        <v>255</v>
      </c>
      <c r="N210" s="17">
        <v>0</v>
      </c>
      <c r="O210" s="17">
        <v>0</v>
      </c>
      <c r="P210" s="17">
        <v>0</v>
      </c>
      <c r="Q210" s="17" t="s">
        <v>174</v>
      </c>
      <c r="R210" s="17">
        <v>9</v>
      </c>
      <c r="S210" s="17">
        <v>678</v>
      </c>
      <c r="T210" s="17" t="s">
        <v>388</v>
      </c>
      <c r="U210" s="18" t="s">
        <v>261</v>
      </c>
      <c r="V210" s="18" t="s">
        <v>261</v>
      </c>
      <c r="W210" s="17">
        <v>0</v>
      </c>
      <c r="X210" s="17">
        <v>10</v>
      </c>
      <c r="Y210" s="20">
        <v>48.456000000000003</v>
      </c>
      <c r="Z210" s="29">
        <v>2.5499999999999994</v>
      </c>
      <c r="AA210" s="29">
        <f t="shared" si="3"/>
        <v>123.56279999999998</v>
      </c>
    </row>
    <row r="211" spans="1:27" x14ac:dyDescent="0.25">
      <c r="A211" s="17" t="s">
        <v>22</v>
      </c>
      <c r="B211" s="17" t="s">
        <v>113</v>
      </c>
      <c r="C211" s="17">
        <v>8803428600</v>
      </c>
      <c r="D211" s="17">
        <v>8907492420</v>
      </c>
      <c r="E211" s="17">
        <v>3521102105</v>
      </c>
      <c r="F211" s="17">
        <v>9356</v>
      </c>
      <c r="G211" s="17" t="s">
        <v>57</v>
      </c>
      <c r="H211" s="17" t="s">
        <v>28</v>
      </c>
      <c r="I211" s="17">
        <v>23</v>
      </c>
      <c r="J211" s="17">
        <v>0</v>
      </c>
      <c r="K211" s="17" t="s">
        <v>58</v>
      </c>
      <c r="L211" s="17"/>
      <c r="M211" s="17" t="s">
        <v>255</v>
      </c>
      <c r="N211" s="17">
        <v>0</v>
      </c>
      <c r="O211" s="17">
        <v>0</v>
      </c>
      <c r="P211" s="17">
        <v>0</v>
      </c>
      <c r="Q211" s="17" t="s">
        <v>206</v>
      </c>
      <c r="R211" s="17">
        <v>2.5</v>
      </c>
      <c r="S211" s="17">
        <v>672</v>
      </c>
      <c r="T211" s="17" t="s">
        <v>382</v>
      </c>
      <c r="U211" s="18" t="s">
        <v>261</v>
      </c>
      <c r="V211" s="18" t="s">
        <v>261</v>
      </c>
      <c r="W211" s="17">
        <v>0</v>
      </c>
      <c r="X211" s="17">
        <v>24</v>
      </c>
      <c r="Y211" s="20">
        <v>408.73</v>
      </c>
      <c r="Z211" s="29">
        <v>2.88</v>
      </c>
      <c r="AA211" s="29">
        <f t="shared" si="3"/>
        <v>1177.1424</v>
      </c>
    </row>
    <row r="212" spans="1:27" x14ac:dyDescent="0.25">
      <c r="A212" s="17" t="s">
        <v>22</v>
      </c>
      <c r="B212" s="17" t="s">
        <v>113</v>
      </c>
      <c r="C212" s="17">
        <v>8803428602</v>
      </c>
      <c r="D212" s="17">
        <v>8907492422</v>
      </c>
      <c r="E212" s="17">
        <v>3521102106</v>
      </c>
      <c r="F212" s="17">
        <v>9808</v>
      </c>
      <c r="G212" s="17" t="s">
        <v>81</v>
      </c>
      <c r="H212" s="17" t="s">
        <v>25</v>
      </c>
      <c r="I212" s="17">
        <v>17</v>
      </c>
      <c r="J212" s="17">
        <v>0</v>
      </c>
      <c r="K212" s="17" t="s">
        <v>82</v>
      </c>
      <c r="L212" s="17"/>
      <c r="M212" s="17" t="s">
        <v>255</v>
      </c>
      <c r="N212" s="17">
        <v>0</v>
      </c>
      <c r="O212" s="17">
        <v>0</v>
      </c>
      <c r="P212" s="17">
        <v>0</v>
      </c>
      <c r="Q212" s="17" t="s">
        <v>202</v>
      </c>
      <c r="R212" s="17">
        <v>2.5</v>
      </c>
      <c r="S212" s="17">
        <v>668</v>
      </c>
      <c r="T212" s="17" t="s">
        <v>378</v>
      </c>
      <c r="U212" s="18" t="s">
        <v>263</v>
      </c>
      <c r="V212" s="18" t="s">
        <v>263</v>
      </c>
      <c r="W212" s="17">
        <v>0</v>
      </c>
      <c r="X212" s="17">
        <v>19</v>
      </c>
      <c r="Y212" s="20">
        <v>344.65600000000001</v>
      </c>
      <c r="Z212" s="29">
        <v>3.36</v>
      </c>
      <c r="AA212" s="29">
        <f t="shared" si="3"/>
        <v>1158.0441599999999</v>
      </c>
    </row>
    <row r="213" spans="1:27" x14ac:dyDescent="0.25">
      <c r="A213" s="17" t="s">
        <v>22</v>
      </c>
      <c r="B213" s="17" t="s">
        <v>113</v>
      </c>
      <c r="C213" s="17">
        <v>8803428603</v>
      </c>
      <c r="D213" s="17">
        <v>8907492423</v>
      </c>
      <c r="E213" s="17">
        <v>3521102108</v>
      </c>
      <c r="F213" s="17">
        <v>10122</v>
      </c>
      <c r="G213" s="17" t="s">
        <v>61</v>
      </c>
      <c r="H213" s="17" t="s">
        <v>25</v>
      </c>
      <c r="I213" s="17">
        <v>186</v>
      </c>
      <c r="J213" s="17">
        <v>0</v>
      </c>
      <c r="K213" s="17" t="s">
        <v>62</v>
      </c>
      <c r="L213" s="17"/>
      <c r="M213" s="17" t="s">
        <v>255</v>
      </c>
      <c r="N213" s="17">
        <v>0</v>
      </c>
      <c r="O213" s="17">
        <v>0</v>
      </c>
      <c r="P213" s="17">
        <v>0</v>
      </c>
      <c r="Q213" s="17" t="s">
        <v>212</v>
      </c>
      <c r="R213" s="17">
        <v>9</v>
      </c>
      <c r="S213" s="17">
        <v>676</v>
      </c>
      <c r="T213" s="17" t="s">
        <v>386</v>
      </c>
      <c r="U213" s="18" t="s">
        <v>262</v>
      </c>
      <c r="V213" s="18" t="s">
        <v>262</v>
      </c>
      <c r="W213" s="17">
        <v>0</v>
      </c>
      <c r="X213" s="17">
        <v>230</v>
      </c>
      <c r="Y213" s="20">
        <v>3807.2429999999995</v>
      </c>
      <c r="Z213" s="29">
        <v>2.6700000000000004</v>
      </c>
      <c r="AA213" s="29">
        <f t="shared" si="3"/>
        <v>10165.338809999999</v>
      </c>
    </row>
    <row r="214" spans="1:27" x14ac:dyDescent="0.25">
      <c r="A214" s="17" t="s">
        <v>22</v>
      </c>
      <c r="B214" s="17" t="s">
        <v>113</v>
      </c>
      <c r="C214" s="17">
        <v>8803428701</v>
      </c>
      <c r="D214" s="17">
        <v>8907492862</v>
      </c>
      <c r="E214" s="17">
        <v>3521102118</v>
      </c>
      <c r="F214" s="17">
        <v>10122</v>
      </c>
      <c r="G214" s="17" t="s">
        <v>61</v>
      </c>
      <c r="H214" s="17" t="s">
        <v>25</v>
      </c>
      <c r="I214" s="17">
        <v>35</v>
      </c>
      <c r="J214" s="17">
        <v>0</v>
      </c>
      <c r="K214" s="17" t="s">
        <v>62</v>
      </c>
      <c r="L214" s="17"/>
      <c r="M214" s="17" t="s">
        <v>255</v>
      </c>
      <c r="N214" s="17">
        <v>0</v>
      </c>
      <c r="O214" s="17">
        <v>0</v>
      </c>
      <c r="P214" s="17">
        <v>0</v>
      </c>
      <c r="Q214" s="17" t="s">
        <v>212</v>
      </c>
      <c r="R214" s="17">
        <v>9</v>
      </c>
      <c r="S214" s="17">
        <v>676</v>
      </c>
      <c r="T214" s="17" t="s">
        <v>386</v>
      </c>
      <c r="U214" s="18" t="s">
        <v>262</v>
      </c>
      <c r="V214" s="18" t="s">
        <v>262</v>
      </c>
      <c r="W214" s="17">
        <v>0</v>
      </c>
      <c r="X214" s="17">
        <v>35</v>
      </c>
      <c r="Y214" s="20">
        <v>443.887</v>
      </c>
      <c r="Z214" s="29">
        <v>2.6700000000000004</v>
      </c>
      <c r="AA214" s="29">
        <f t="shared" si="3"/>
        <v>1185.1782900000001</v>
      </c>
    </row>
    <row r="215" spans="1:27" x14ac:dyDescent="0.25">
      <c r="A215" s="17" t="s">
        <v>22</v>
      </c>
      <c r="B215" s="17" t="s">
        <v>113</v>
      </c>
      <c r="C215" s="17">
        <v>8803428702</v>
      </c>
      <c r="D215" s="17">
        <v>8907492821</v>
      </c>
      <c r="E215" s="17">
        <v>3521102116</v>
      </c>
      <c r="F215" s="17">
        <v>10556</v>
      </c>
      <c r="G215" s="17" t="s">
        <v>87</v>
      </c>
      <c r="H215" s="17" t="s">
        <v>28</v>
      </c>
      <c r="I215" s="17">
        <v>2</v>
      </c>
      <c r="J215" s="17">
        <v>0</v>
      </c>
      <c r="K215" s="17" t="s">
        <v>88</v>
      </c>
      <c r="L215" s="17"/>
      <c r="M215" s="17" t="s">
        <v>255</v>
      </c>
      <c r="N215" s="17">
        <v>0</v>
      </c>
      <c r="O215" s="17">
        <v>0</v>
      </c>
      <c r="P215" s="17">
        <v>0</v>
      </c>
      <c r="Q215" s="17" t="s">
        <v>174</v>
      </c>
      <c r="R215" s="17">
        <v>9</v>
      </c>
      <c r="S215" s="17">
        <v>678</v>
      </c>
      <c r="T215" s="17" t="s">
        <v>388</v>
      </c>
      <c r="U215" s="18" t="s">
        <v>261</v>
      </c>
      <c r="V215" s="18" t="s">
        <v>261</v>
      </c>
      <c r="W215" s="17">
        <v>0</v>
      </c>
      <c r="X215" s="17">
        <v>2</v>
      </c>
      <c r="Y215" s="20">
        <v>15.12</v>
      </c>
      <c r="Z215" s="29">
        <v>2.5499999999999994</v>
      </c>
      <c r="AA215" s="29">
        <f t="shared" si="3"/>
        <v>38.55599999999999</v>
      </c>
    </row>
    <row r="216" spans="1:27" x14ac:dyDescent="0.25">
      <c r="A216" s="17" t="s">
        <v>22</v>
      </c>
      <c r="B216" s="17" t="s">
        <v>113</v>
      </c>
      <c r="C216" s="17">
        <v>8803428707</v>
      </c>
      <c r="D216" s="17">
        <v>8907492826</v>
      </c>
      <c r="E216" s="17">
        <v>3521102109</v>
      </c>
      <c r="F216" s="17">
        <v>58</v>
      </c>
      <c r="G216" s="17" t="s">
        <v>38</v>
      </c>
      <c r="H216" s="17" t="s">
        <v>28</v>
      </c>
      <c r="I216" s="17">
        <v>5</v>
      </c>
      <c r="J216" s="17">
        <v>0</v>
      </c>
      <c r="K216" s="17" t="s">
        <v>39</v>
      </c>
      <c r="L216" s="17"/>
      <c r="M216" s="17" t="s">
        <v>255</v>
      </c>
      <c r="N216" s="17">
        <v>0</v>
      </c>
      <c r="O216" s="17">
        <v>0</v>
      </c>
      <c r="P216" s="17">
        <v>0</v>
      </c>
      <c r="Q216" s="17" t="s">
        <v>203</v>
      </c>
      <c r="R216" s="17">
        <v>2.5</v>
      </c>
      <c r="S216" s="17">
        <v>670</v>
      </c>
      <c r="T216" s="17" t="s">
        <v>380</v>
      </c>
      <c r="U216" s="18" t="s">
        <v>261</v>
      </c>
      <c r="V216" s="18" t="s">
        <v>261</v>
      </c>
      <c r="W216" s="17">
        <v>0</v>
      </c>
      <c r="X216" s="17">
        <v>5</v>
      </c>
      <c r="Y216" s="20">
        <v>72.84</v>
      </c>
      <c r="Z216" s="29">
        <v>2.3699999999999997</v>
      </c>
      <c r="AA216" s="29">
        <f t="shared" si="3"/>
        <v>172.63079999999999</v>
      </c>
    </row>
    <row r="217" spans="1:27" x14ac:dyDescent="0.25">
      <c r="A217" s="17" t="s">
        <v>22</v>
      </c>
      <c r="B217" s="17" t="s">
        <v>113</v>
      </c>
      <c r="C217" s="17">
        <v>8803428709</v>
      </c>
      <c r="D217" s="17">
        <v>8907492827</v>
      </c>
      <c r="E217" s="17">
        <v>3521102111</v>
      </c>
      <c r="F217" s="17">
        <v>3891</v>
      </c>
      <c r="G217" s="17" t="s">
        <v>76</v>
      </c>
      <c r="H217" s="17" t="s">
        <v>28</v>
      </c>
      <c r="I217" s="17">
        <v>30</v>
      </c>
      <c r="J217" s="17">
        <v>0</v>
      </c>
      <c r="K217" s="17" t="s">
        <v>77</v>
      </c>
      <c r="L217" s="17"/>
      <c r="M217" s="17" t="s">
        <v>255</v>
      </c>
      <c r="N217" s="17">
        <v>0</v>
      </c>
      <c r="O217" s="17">
        <v>0</v>
      </c>
      <c r="P217" s="17">
        <v>0</v>
      </c>
      <c r="Q217" s="17" t="s">
        <v>207</v>
      </c>
      <c r="R217" s="17">
        <v>2.5</v>
      </c>
      <c r="S217" s="17">
        <v>673</v>
      </c>
      <c r="T217" s="17" t="s">
        <v>383</v>
      </c>
      <c r="U217" s="18" t="s">
        <v>260</v>
      </c>
      <c r="V217" s="18" t="s">
        <v>260</v>
      </c>
      <c r="W217" s="17">
        <v>0</v>
      </c>
      <c r="X217" s="17">
        <v>30</v>
      </c>
      <c r="Y217" s="20">
        <v>58.32</v>
      </c>
      <c r="Z217" s="29">
        <v>2.63</v>
      </c>
      <c r="AA217" s="29">
        <f t="shared" si="3"/>
        <v>153.38159999999999</v>
      </c>
    </row>
    <row r="218" spans="1:27" x14ac:dyDescent="0.25">
      <c r="A218" s="17" t="s">
        <v>22</v>
      </c>
      <c r="B218" s="17" t="s">
        <v>113</v>
      </c>
      <c r="C218" s="17">
        <v>8803428862</v>
      </c>
      <c r="D218" s="17">
        <v>8907493320</v>
      </c>
      <c r="E218" s="17">
        <v>3521102121</v>
      </c>
      <c r="F218" s="17">
        <v>2667</v>
      </c>
      <c r="G218" s="17" t="s">
        <v>74</v>
      </c>
      <c r="H218" s="17" t="s">
        <v>25</v>
      </c>
      <c r="I218" s="17">
        <v>67</v>
      </c>
      <c r="J218" s="17">
        <v>0</v>
      </c>
      <c r="K218" s="17" t="s">
        <v>75</v>
      </c>
      <c r="L218" s="17"/>
      <c r="M218" s="17" t="s">
        <v>255</v>
      </c>
      <c r="N218" s="17">
        <v>0</v>
      </c>
      <c r="O218" s="17">
        <v>0</v>
      </c>
      <c r="P218" s="17">
        <v>0</v>
      </c>
      <c r="Q218" s="17" t="s">
        <v>208</v>
      </c>
      <c r="R218" s="17">
        <v>2.5</v>
      </c>
      <c r="S218" s="17">
        <v>675</v>
      </c>
      <c r="T218" s="17" t="s">
        <v>385</v>
      </c>
      <c r="U218" s="18" t="s">
        <v>261</v>
      </c>
      <c r="V218" s="18" t="s">
        <v>261</v>
      </c>
      <c r="W218" s="17">
        <v>0</v>
      </c>
      <c r="X218" s="17">
        <v>81</v>
      </c>
      <c r="Y218" s="20">
        <v>1572.0460000000003</v>
      </c>
      <c r="Z218" s="29">
        <v>2.4300000000000002</v>
      </c>
      <c r="AA218" s="29">
        <f t="shared" si="3"/>
        <v>3820.0717800000011</v>
      </c>
    </row>
    <row r="219" spans="1:27" x14ac:dyDescent="0.25">
      <c r="A219" s="17" t="s">
        <v>22</v>
      </c>
      <c r="B219" s="17" t="s">
        <v>113</v>
      </c>
      <c r="C219" s="17">
        <v>8803428876</v>
      </c>
      <c r="D219" s="17">
        <v>8907493347</v>
      </c>
      <c r="E219" s="17">
        <v>3521102122</v>
      </c>
      <c r="F219" s="17">
        <v>9356</v>
      </c>
      <c r="G219" s="17" t="s">
        <v>57</v>
      </c>
      <c r="H219" s="17" t="s">
        <v>28</v>
      </c>
      <c r="I219" s="17">
        <v>18</v>
      </c>
      <c r="J219" s="17">
        <v>0</v>
      </c>
      <c r="K219" s="17" t="s">
        <v>58</v>
      </c>
      <c r="L219" s="17"/>
      <c r="M219" s="17" t="s">
        <v>255</v>
      </c>
      <c r="N219" s="17">
        <v>0</v>
      </c>
      <c r="O219" s="17">
        <v>0</v>
      </c>
      <c r="P219" s="17">
        <v>0</v>
      </c>
      <c r="Q219" s="17" t="s">
        <v>206</v>
      </c>
      <c r="R219" s="17">
        <v>2.5</v>
      </c>
      <c r="S219" s="17">
        <v>672</v>
      </c>
      <c r="T219" s="17" t="s">
        <v>382</v>
      </c>
      <c r="U219" s="18" t="s">
        <v>261</v>
      </c>
      <c r="V219" s="18" t="s">
        <v>261</v>
      </c>
      <c r="W219" s="17">
        <v>0</v>
      </c>
      <c r="X219" s="17">
        <v>21</v>
      </c>
      <c r="Y219" s="20">
        <v>407.01</v>
      </c>
      <c r="Z219" s="29">
        <v>2.88</v>
      </c>
      <c r="AA219" s="29">
        <f t="shared" si="3"/>
        <v>1172.1887999999999</v>
      </c>
    </row>
    <row r="220" spans="1:27" x14ac:dyDescent="0.25">
      <c r="A220" s="17" t="s">
        <v>22</v>
      </c>
      <c r="B220" s="17" t="s">
        <v>114</v>
      </c>
      <c r="C220" s="17">
        <v>8803429093</v>
      </c>
      <c r="D220" s="17">
        <v>8907495614</v>
      </c>
      <c r="E220" s="17">
        <v>3521102130</v>
      </c>
      <c r="F220" s="17">
        <v>9808</v>
      </c>
      <c r="G220" s="17" t="s">
        <v>81</v>
      </c>
      <c r="H220" s="17" t="s">
        <v>25</v>
      </c>
      <c r="I220" s="17">
        <v>45</v>
      </c>
      <c r="J220" s="17">
        <v>0</v>
      </c>
      <c r="K220" s="17" t="s">
        <v>82</v>
      </c>
      <c r="L220" s="17"/>
      <c r="M220" s="17" t="s">
        <v>255</v>
      </c>
      <c r="N220" s="17">
        <v>0</v>
      </c>
      <c r="O220" s="17">
        <v>0</v>
      </c>
      <c r="P220" s="17">
        <v>0</v>
      </c>
      <c r="Q220" s="17" t="s">
        <v>202</v>
      </c>
      <c r="R220" s="17">
        <v>2.5</v>
      </c>
      <c r="S220" s="17">
        <v>669</v>
      </c>
      <c r="T220" s="17" t="s">
        <v>379</v>
      </c>
      <c r="U220" s="18" t="s">
        <v>263</v>
      </c>
      <c r="V220" s="18" t="s">
        <v>263</v>
      </c>
      <c r="W220" s="17">
        <v>0</v>
      </c>
      <c r="X220" s="17">
        <v>52</v>
      </c>
      <c r="Y220" s="20">
        <v>980.6</v>
      </c>
      <c r="Z220" s="29">
        <v>3.36</v>
      </c>
      <c r="AA220" s="29">
        <f t="shared" si="3"/>
        <v>3294.8159999999998</v>
      </c>
    </row>
    <row r="221" spans="1:27" x14ac:dyDescent="0.25">
      <c r="A221" s="17" t="s">
        <v>22</v>
      </c>
      <c r="B221" s="17" t="s">
        <v>114</v>
      </c>
      <c r="C221" s="17">
        <v>8803429125</v>
      </c>
      <c r="D221" s="17">
        <v>8907495657</v>
      </c>
      <c r="E221" s="17">
        <v>3521102133</v>
      </c>
      <c r="F221" s="17">
        <v>58</v>
      </c>
      <c r="G221" s="17" t="s">
        <v>38</v>
      </c>
      <c r="H221" s="17" t="s">
        <v>28</v>
      </c>
      <c r="I221" s="17">
        <v>64</v>
      </c>
      <c r="J221" s="17">
        <v>0</v>
      </c>
      <c r="K221" s="17" t="s">
        <v>39</v>
      </c>
      <c r="L221" s="17"/>
      <c r="M221" s="17" t="s">
        <v>255</v>
      </c>
      <c r="N221" s="17">
        <v>0</v>
      </c>
      <c r="O221" s="17">
        <v>0</v>
      </c>
      <c r="P221" s="17">
        <v>0</v>
      </c>
      <c r="Q221" s="17" t="s">
        <v>203</v>
      </c>
      <c r="R221" s="17">
        <v>2.5</v>
      </c>
      <c r="S221" s="17">
        <v>671</v>
      </c>
      <c r="T221" s="17" t="s">
        <v>381</v>
      </c>
      <c r="U221" s="18" t="s">
        <v>261</v>
      </c>
      <c r="V221" s="18" t="s">
        <v>261</v>
      </c>
      <c r="W221" s="17">
        <v>0</v>
      </c>
      <c r="X221" s="17">
        <v>71</v>
      </c>
      <c r="Y221" s="20">
        <v>1317.9779999999998</v>
      </c>
      <c r="Z221" s="29">
        <v>2.3699999999999997</v>
      </c>
      <c r="AA221" s="29">
        <f t="shared" si="3"/>
        <v>3123.6078599999992</v>
      </c>
    </row>
    <row r="222" spans="1:27" s="32" customFormat="1" x14ac:dyDescent="0.25">
      <c r="A222" s="34" t="s">
        <v>397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6"/>
      <c r="AA222" s="31">
        <f>SUM(AA2:AA221)</f>
        <v>391327.77514999994</v>
      </c>
    </row>
    <row r="223" spans="1:27" x14ac:dyDescent="0.25">
      <c r="X223" s="33">
        <f>SUM(X2:X221)</f>
        <v>10631</v>
      </c>
    </row>
    <row r="226" spans="27:27" x14ac:dyDescent="0.25">
      <c r="AA226" s="37"/>
    </row>
  </sheetData>
  <mergeCells count="1">
    <mergeCell ref="A222:Z22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5428570CEBE47BC8299D4B84BD343" ma:contentTypeVersion="10" ma:contentTypeDescription="Create a new document." ma:contentTypeScope="" ma:versionID="f58bb539426aaa343763284927863ebf">
  <xsd:schema xmlns:xsd="http://www.w3.org/2001/XMLSchema" xmlns:xs="http://www.w3.org/2001/XMLSchema" xmlns:p="http://schemas.microsoft.com/office/2006/metadata/properties" xmlns:ns3="46ca0c4c-91fe-42a0-94c1-cac154de91fc" xmlns:ns4="6e0b32b4-318a-4e2f-b677-8d70d2d3c412" targetNamespace="http://schemas.microsoft.com/office/2006/metadata/properties" ma:root="true" ma:fieldsID="e1184ef1533ffd9930d70c5b00ecef98" ns3:_="" ns4:_="">
    <xsd:import namespace="46ca0c4c-91fe-42a0-94c1-cac154de91fc"/>
    <xsd:import namespace="6e0b32b4-318a-4e2f-b677-8d70d2d3c4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a0c4c-91fe-42a0-94c1-cac154de9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b32b4-318a-4e2f-b677-8d70d2d3c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F08E1-1D9E-47EE-ACBA-A77B6CA84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a0c4c-91fe-42a0-94c1-cac154de91fc"/>
    <ds:schemaRef ds:uri="6e0b32b4-318a-4e2f-b677-8d70d2d3c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AB72CC-0A9D-4A15-B1C5-5584A07708FE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C5FEDD-EE95-4FBE-AB50-D77DC0E3F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LR</vt:lpstr>
      <vt:lpstr>Sheet3</vt:lpstr>
      <vt:lpstr>PRAGATI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Cuttack Depot - Internet</dc:creator>
  <cp:lastModifiedBy>Bishnu</cp:lastModifiedBy>
  <dcterms:created xsi:type="dcterms:W3CDTF">2022-08-08T06:20:40Z</dcterms:created>
  <dcterms:modified xsi:type="dcterms:W3CDTF">2022-09-23T08:32:52Z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0x01010039B5428570CEBE47BC8299D4B84BD343</vt:lpwstr>
  </property>
  <property fmtid="{D5CDD505-2E9C-101B-9397-08002B2CF9AE}" pid="3" name="MSIP_Label_8cc97d63-d641-4b81-b623-f86200cecf98_Enabled">
    <vt:lpwstr>true</vt:lpwstr>
  </property>
  <property fmtid="{D5CDD505-2E9C-101B-9397-08002B2CF9AE}" pid="4" name="MSIP_Label_8cc97d63-d641-4b81-b623-f86200cecf98_SetDate">
    <vt:lpwstr>2022-08-12T15:20:39Z</vt:lpwstr>
  </property>
  <property fmtid="{D5CDD505-2E9C-101B-9397-08002B2CF9AE}" pid="5" name="MSIP_Label_8cc97d63-d641-4b81-b623-f86200cecf98_Method">
    <vt:lpwstr>Privileged</vt:lpwstr>
  </property>
  <property fmtid="{D5CDD505-2E9C-101B-9397-08002B2CF9AE}" pid="6" name="MSIP_Label_8cc97d63-d641-4b81-b623-f86200cecf98_Name">
    <vt:lpwstr>Official - IT</vt:lpwstr>
  </property>
  <property fmtid="{D5CDD505-2E9C-101B-9397-08002B2CF9AE}" pid="7" name="MSIP_Label_8cc97d63-d641-4b81-b623-f86200cecf98_SiteId">
    <vt:lpwstr>5635d8b8-c9b9-4d9a-8a4d-f7cad74dc82a</vt:lpwstr>
  </property>
  <property fmtid="{D5CDD505-2E9C-101B-9397-08002B2CF9AE}" pid="8" name="MSIP_Label_8cc97d63-d641-4b81-b623-f86200cecf98_ActionId">
    <vt:lpwstr>5d98aeee-4549-45d1-a0b4-9dd9e8737e5d</vt:lpwstr>
  </property>
  <property fmtid="{D5CDD505-2E9C-101B-9397-08002B2CF9AE}" pid="9" name="MSIP_Label_8cc97d63-d641-4b81-b623-f86200cecf98_ContentBits">
    <vt:lpwstr>2</vt:lpwstr>
  </property>
</Properties>
</file>