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7" i="1"/>
  <c r="G20"/>
  <c r="L5"/>
  <c r="L6"/>
  <c r="L7"/>
  <c r="L8"/>
  <c r="L9"/>
  <c r="L10"/>
  <c r="L11"/>
  <c r="L12"/>
  <c r="L13"/>
  <c r="L14"/>
  <c r="L15"/>
  <c r="L16"/>
  <c r="L4"/>
  <c r="J5"/>
  <c r="J6"/>
  <c r="J7"/>
  <c r="J8"/>
  <c r="J9"/>
  <c r="J10"/>
  <c r="J11"/>
  <c r="J12"/>
  <c r="J13"/>
  <c r="J14"/>
  <c r="J15"/>
  <c r="J16"/>
  <c r="J4"/>
  <c r="H6"/>
  <c r="H10"/>
  <c r="H11"/>
  <c r="H12"/>
  <c r="H14"/>
  <c r="H15"/>
</calcChain>
</file>

<file path=xl/sharedStrings.xml><?xml version="1.0" encoding="utf-8"?>
<sst xmlns="http://schemas.openxmlformats.org/spreadsheetml/2006/main" count="83" uniqueCount="63">
  <si>
    <t>01/9/2025</t>
  </si>
  <si>
    <t>833</t>
  </si>
  <si>
    <t>05/9/2025</t>
  </si>
  <si>
    <t>848</t>
  </si>
  <si>
    <t>08/9/2025</t>
  </si>
  <si>
    <t>881</t>
  </si>
  <si>
    <t>879</t>
  </si>
  <si>
    <t>11/9/2025</t>
  </si>
  <si>
    <t>891</t>
  </si>
  <si>
    <t>16/9/2025</t>
  </si>
  <si>
    <t>900</t>
  </si>
  <si>
    <t>06/9/2025</t>
  </si>
  <si>
    <t>875</t>
  </si>
  <si>
    <t>24/9/2025</t>
  </si>
  <si>
    <t>943</t>
  </si>
  <si>
    <t>944</t>
  </si>
  <si>
    <t>25/9/2025</t>
  </si>
  <si>
    <t>949</t>
  </si>
  <si>
    <t>942</t>
  </si>
  <si>
    <t>953</t>
  </si>
  <si>
    <t>29/9/2025</t>
  </si>
  <si>
    <t>977</t>
  </si>
  <si>
    <t>SL</t>
  </si>
  <si>
    <t>DATE</t>
  </si>
  <si>
    <t>LR NO</t>
  </si>
  <si>
    <t>INV NO</t>
  </si>
  <si>
    <t>FROM</t>
  </si>
  <si>
    <t>TO</t>
  </si>
  <si>
    <t>CASE</t>
  </si>
  <si>
    <t>CH/02619</t>
  </si>
  <si>
    <t>CH/02695</t>
  </si>
  <si>
    <t>CH/02726</t>
  </si>
  <si>
    <t>CH/02732</t>
  </si>
  <si>
    <t>CH/02798</t>
  </si>
  <si>
    <t>CH/02896</t>
  </si>
  <si>
    <t>DO/0094</t>
  </si>
  <si>
    <t>DO/0102</t>
  </si>
  <si>
    <t>DO/0103</t>
  </si>
  <si>
    <t>DO/0104</t>
  </si>
  <si>
    <t>DO/0105</t>
  </si>
  <si>
    <t>DO/0106</t>
  </si>
  <si>
    <t>DO/0108</t>
  </si>
  <si>
    <t>KARANJIA</t>
  </si>
  <si>
    <t>JALESWAR</t>
  </si>
  <si>
    <t>BASANTIA</t>
  </si>
  <si>
    <t>JEYPORE</t>
  </si>
  <si>
    <t>JATNI</t>
  </si>
  <si>
    <t>PANIKOILI</t>
  </si>
  <si>
    <t>BHUBANESWAR</t>
  </si>
  <si>
    <t>CHANDPUR</t>
  </si>
  <si>
    <t>JAJPUR TOWN</t>
  </si>
  <si>
    <t>CTC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</si>
  <si>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</si>
  <si>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</si>
  <si>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</si>
  <si>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</si>
  <si>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</si>
  <si>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</si>
  <si>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KALINGA TRADERS 
Address:NARAYAN MISHRA LANE 585/A/4 MAHATAB ROADARUNODAYA MARKET,9437054266
GST No:21ABCPM1797K2ZJ
</t>
  </si>
  <si>
    <t>Thanking you for your business.
ATC LOGISTICS</t>
  </si>
  <si>
    <t>Kindly, verify &amp; confirm within 7 days, else GST will be filed by 20th SEPT, 2025. 
GST to be paid by Consignor under Reverse Charge Mechanism(RCM) as per GST.</t>
  </si>
  <si>
    <t>(RUPEES SIXTEEN THOUSAND SEVEN HUNDRED SEVENTY ONLY)</t>
  </si>
  <si>
    <t>Bill Date:  30/09/2025
Bill NO : 2205
Total Amount : 16770.00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</si>
</sst>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/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7</xdr:col>
      <xdr:colOff>209550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38100"/>
          <a:ext cx="3933825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AUG/KALINGA%20TRAD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KENDRAPARA</v>
          </cell>
          <cell r="G4">
            <v>20</v>
          </cell>
          <cell r="H4">
            <v>65</v>
          </cell>
        </row>
        <row r="5">
          <cell r="F5" t="str">
            <v>BHUBANESWAR</v>
          </cell>
          <cell r="G5">
            <v>11</v>
          </cell>
          <cell r="H5">
            <v>65</v>
          </cell>
        </row>
        <row r="6">
          <cell r="F6" t="str">
            <v>JEYPORE</v>
          </cell>
          <cell r="G6">
            <v>8</v>
          </cell>
          <cell r="H6">
            <v>75</v>
          </cell>
        </row>
        <row r="7">
          <cell r="F7" t="str">
            <v>JATNI</v>
          </cell>
          <cell r="G7">
            <v>6</v>
          </cell>
          <cell r="H7">
            <v>65</v>
          </cell>
        </row>
        <row r="8">
          <cell r="F8" t="str">
            <v>JATNI</v>
          </cell>
          <cell r="G8">
            <v>9</v>
          </cell>
          <cell r="H8">
            <v>65</v>
          </cell>
        </row>
        <row r="9">
          <cell r="F9" t="str">
            <v>CHANDPUR</v>
          </cell>
          <cell r="G9">
            <v>11</v>
          </cell>
          <cell r="H9">
            <v>65</v>
          </cell>
        </row>
        <row r="10">
          <cell r="F10" t="str">
            <v>JATNI</v>
          </cell>
          <cell r="G10">
            <v>16</v>
          </cell>
          <cell r="H10">
            <v>65</v>
          </cell>
        </row>
        <row r="11">
          <cell r="F11" t="str">
            <v>KENDRAPARA</v>
          </cell>
          <cell r="G11">
            <v>5</v>
          </cell>
          <cell r="H11">
            <v>65</v>
          </cell>
        </row>
        <row r="12">
          <cell r="F12" t="str">
            <v>BALICHANDRAPUR</v>
          </cell>
          <cell r="G12">
            <v>20</v>
          </cell>
          <cell r="H12">
            <v>65</v>
          </cell>
        </row>
        <row r="13">
          <cell r="F13" t="str">
            <v>BASANTIA</v>
          </cell>
          <cell r="G13">
            <v>18</v>
          </cell>
          <cell r="H13">
            <v>65</v>
          </cell>
        </row>
        <row r="14">
          <cell r="F14" t="str">
            <v>RAIRANGPUR</v>
          </cell>
          <cell r="G14">
            <v>2</v>
          </cell>
          <cell r="H14">
            <v>75</v>
          </cell>
        </row>
        <row r="15">
          <cell r="F15" t="str">
            <v>BHUBANESWAR</v>
          </cell>
          <cell r="G15">
            <v>10</v>
          </cell>
          <cell r="H15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O4" sqref="O4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5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.5703125" bestFit="1" customWidth="1"/>
  </cols>
  <sheetData>
    <row r="1" spans="1:12" s="4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57</v>
      </c>
      <c r="J1" s="14"/>
      <c r="K1" s="14"/>
      <c r="L1" s="14"/>
    </row>
    <row r="2" spans="1:12" s="4" customFormat="1" ht="72" customHeight="1">
      <c r="A2" s="11" t="s">
        <v>58</v>
      </c>
      <c r="B2" s="12"/>
      <c r="C2" s="12"/>
      <c r="D2" s="12"/>
      <c r="E2" s="12"/>
      <c r="F2" s="12"/>
      <c r="G2" s="12"/>
      <c r="H2" s="13"/>
      <c r="I2" s="14" t="s">
        <v>62</v>
      </c>
      <c r="J2" s="14"/>
      <c r="K2" s="14"/>
      <c r="L2" s="14"/>
    </row>
    <row r="3" spans="1:12" s="1" customFormat="1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52</v>
      </c>
      <c r="I3" s="3" t="s">
        <v>53</v>
      </c>
      <c r="J3" s="3" t="s">
        <v>54</v>
      </c>
      <c r="K3" s="3" t="s">
        <v>55</v>
      </c>
      <c r="L3" s="3" t="s">
        <v>56</v>
      </c>
    </row>
    <row r="4" spans="1:12">
      <c r="A4" s="2">
        <v>1</v>
      </c>
      <c r="B4" s="2" t="s">
        <v>0</v>
      </c>
      <c r="C4" s="2" t="s">
        <v>29</v>
      </c>
      <c r="D4" s="2" t="s">
        <v>1</v>
      </c>
      <c r="E4" s="2" t="s">
        <v>51</v>
      </c>
      <c r="F4" s="2" t="s">
        <v>42</v>
      </c>
      <c r="G4" s="2">
        <v>4</v>
      </c>
      <c r="H4" s="8">
        <v>75</v>
      </c>
      <c r="I4" s="8">
        <v>0</v>
      </c>
      <c r="J4" s="8">
        <f>G4*10</f>
        <v>40</v>
      </c>
      <c r="K4" s="8">
        <v>25</v>
      </c>
      <c r="L4" s="8">
        <f>G4*H4+I4+J4+K4</f>
        <v>365</v>
      </c>
    </row>
    <row r="5" spans="1:12">
      <c r="A5" s="2">
        <v>2</v>
      </c>
      <c r="B5" s="2" t="s">
        <v>2</v>
      </c>
      <c r="C5" s="2" t="s">
        <v>30</v>
      </c>
      <c r="D5" s="2" t="s">
        <v>3</v>
      </c>
      <c r="E5" s="2" t="s">
        <v>51</v>
      </c>
      <c r="F5" s="2" t="s">
        <v>43</v>
      </c>
      <c r="G5" s="2">
        <v>24</v>
      </c>
      <c r="H5" s="8">
        <v>75</v>
      </c>
      <c r="I5" s="8">
        <v>0</v>
      </c>
      <c r="J5" s="8">
        <f t="shared" ref="J5:J16" si="0">G5*10</f>
        <v>240</v>
      </c>
      <c r="K5" s="8">
        <v>25</v>
      </c>
      <c r="L5" s="8">
        <f t="shared" ref="L5:L16" si="1">G5*H5+I5+J5+K5</f>
        <v>2065</v>
      </c>
    </row>
    <row r="6" spans="1:12">
      <c r="A6" s="2">
        <v>3</v>
      </c>
      <c r="B6" s="2" t="s">
        <v>11</v>
      </c>
      <c r="C6" s="2" t="s">
        <v>35</v>
      </c>
      <c r="D6" s="2" t="s">
        <v>12</v>
      </c>
      <c r="E6" s="2" t="s">
        <v>51</v>
      </c>
      <c r="F6" s="2" t="s">
        <v>46</v>
      </c>
      <c r="G6" s="2">
        <v>7</v>
      </c>
      <c r="H6" s="8">
        <f>VLOOKUP(F6,[1]Consignment!$F$4:$H$15,3,FALSE)</f>
        <v>65</v>
      </c>
      <c r="I6" s="8">
        <v>0</v>
      </c>
      <c r="J6" s="8">
        <f t="shared" si="0"/>
        <v>70</v>
      </c>
      <c r="K6" s="8">
        <v>25</v>
      </c>
      <c r="L6" s="8">
        <f t="shared" si="1"/>
        <v>550</v>
      </c>
    </row>
    <row r="7" spans="1:12">
      <c r="A7" s="2">
        <v>4</v>
      </c>
      <c r="B7" s="2" t="s">
        <v>4</v>
      </c>
      <c r="C7" s="2" t="s">
        <v>31</v>
      </c>
      <c r="D7" s="2" t="s">
        <v>5</v>
      </c>
      <c r="E7" s="2" t="s">
        <v>51</v>
      </c>
      <c r="F7" s="2" t="s">
        <v>44</v>
      </c>
      <c r="G7" s="2">
        <v>24</v>
      </c>
      <c r="H7" s="8">
        <v>75</v>
      </c>
      <c r="I7" s="8">
        <v>0</v>
      </c>
      <c r="J7" s="8">
        <f t="shared" si="0"/>
        <v>240</v>
      </c>
      <c r="K7" s="8">
        <v>25</v>
      </c>
      <c r="L7" s="8">
        <f t="shared" si="1"/>
        <v>2065</v>
      </c>
    </row>
    <row r="8" spans="1:12">
      <c r="A8" s="2">
        <v>5</v>
      </c>
      <c r="B8" s="2" t="s">
        <v>4</v>
      </c>
      <c r="C8" s="2" t="s">
        <v>32</v>
      </c>
      <c r="D8" s="2" t="s">
        <v>6</v>
      </c>
      <c r="E8" s="2" t="s">
        <v>51</v>
      </c>
      <c r="F8" s="2" t="s">
        <v>43</v>
      </c>
      <c r="G8" s="2">
        <v>28</v>
      </c>
      <c r="H8" s="8">
        <v>75</v>
      </c>
      <c r="I8" s="8">
        <v>0</v>
      </c>
      <c r="J8" s="8">
        <f t="shared" si="0"/>
        <v>280</v>
      </c>
      <c r="K8" s="8">
        <v>25</v>
      </c>
      <c r="L8" s="8">
        <f t="shared" si="1"/>
        <v>2405</v>
      </c>
    </row>
    <row r="9" spans="1:12">
      <c r="A9" s="2">
        <v>6</v>
      </c>
      <c r="B9" s="2" t="s">
        <v>7</v>
      </c>
      <c r="C9" s="2" t="s">
        <v>33</v>
      </c>
      <c r="D9" s="2" t="s">
        <v>8</v>
      </c>
      <c r="E9" s="2" t="s">
        <v>51</v>
      </c>
      <c r="F9" s="2" t="s">
        <v>43</v>
      </c>
      <c r="G9" s="2">
        <v>21</v>
      </c>
      <c r="H9" s="8">
        <v>75</v>
      </c>
      <c r="I9" s="8">
        <v>0</v>
      </c>
      <c r="J9" s="8">
        <f t="shared" si="0"/>
        <v>210</v>
      </c>
      <c r="K9" s="8">
        <v>25</v>
      </c>
      <c r="L9" s="8">
        <f t="shared" si="1"/>
        <v>1810</v>
      </c>
    </row>
    <row r="10" spans="1:12">
      <c r="A10" s="2">
        <v>7</v>
      </c>
      <c r="B10" s="2" t="s">
        <v>9</v>
      </c>
      <c r="C10" s="2" t="s">
        <v>34</v>
      </c>
      <c r="D10" s="2" t="s">
        <v>10</v>
      </c>
      <c r="E10" s="2" t="s">
        <v>51</v>
      </c>
      <c r="F10" s="2" t="s">
        <v>45</v>
      </c>
      <c r="G10" s="2">
        <v>6</v>
      </c>
      <c r="H10" s="8">
        <f>VLOOKUP(F10,[1]Consignment!$F$4:$H$15,3,FALSE)</f>
        <v>75</v>
      </c>
      <c r="I10" s="8">
        <v>0</v>
      </c>
      <c r="J10" s="8">
        <f t="shared" si="0"/>
        <v>60</v>
      </c>
      <c r="K10" s="8">
        <v>25</v>
      </c>
      <c r="L10" s="8">
        <f t="shared" si="1"/>
        <v>535</v>
      </c>
    </row>
    <row r="11" spans="1:12">
      <c r="A11" s="2">
        <v>8</v>
      </c>
      <c r="B11" s="2" t="s">
        <v>13</v>
      </c>
      <c r="C11" s="2" t="s">
        <v>36</v>
      </c>
      <c r="D11" s="2" t="s">
        <v>14</v>
      </c>
      <c r="E11" s="2" t="s">
        <v>51</v>
      </c>
      <c r="F11" s="2" t="s">
        <v>46</v>
      </c>
      <c r="G11" s="2">
        <v>23</v>
      </c>
      <c r="H11" s="8">
        <f>VLOOKUP(F11,[1]Consignment!$F$4:$H$15,3,FALSE)</f>
        <v>65</v>
      </c>
      <c r="I11" s="8">
        <v>0</v>
      </c>
      <c r="J11" s="8">
        <f t="shared" si="0"/>
        <v>230</v>
      </c>
      <c r="K11" s="8">
        <v>25</v>
      </c>
      <c r="L11" s="8">
        <f t="shared" si="1"/>
        <v>1750</v>
      </c>
    </row>
    <row r="12" spans="1:12">
      <c r="A12" s="2">
        <v>9</v>
      </c>
      <c r="B12" s="2" t="s">
        <v>13</v>
      </c>
      <c r="C12" s="2" t="s">
        <v>37</v>
      </c>
      <c r="D12" s="2" t="s">
        <v>15</v>
      </c>
      <c r="E12" s="2" t="s">
        <v>51</v>
      </c>
      <c r="F12" s="2" t="s">
        <v>46</v>
      </c>
      <c r="G12" s="2">
        <v>14</v>
      </c>
      <c r="H12" s="8">
        <f>VLOOKUP(F12,[1]Consignment!$F$4:$H$15,3,FALSE)</f>
        <v>65</v>
      </c>
      <c r="I12" s="8">
        <v>0</v>
      </c>
      <c r="J12" s="8">
        <f t="shared" si="0"/>
        <v>140</v>
      </c>
      <c r="K12" s="8">
        <v>25</v>
      </c>
      <c r="L12" s="8">
        <f t="shared" si="1"/>
        <v>1075</v>
      </c>
    </row>
    <row r="13" spans="1:12">
      <c r="A13" s="2">
        <v>10</v>
      </c>
      <c r="B13" s="2" t="s">
        <v>13</v>
      </c>
      <c r="C13" s="2" t="s">
        <v>38</v>
      </c>
      <c r="D13" s="2" t="s">
        <v>17</v>
      </c>
      <c r="E13" s="2" t="s">
        <v>51</v>
      </c>
      <c r="F13" s="2" t="s">
        <v>47</v>
      </c>
      <c r="G13" s="2">
        <v>4</v>
      </c>
      <c r="H13" s="8">
        <v>65</v>
      </c>
      <c r="I13" s="8">
        <v>0</v>
      </c>
      <c r="J13" s="8">
        <f t="shared" si="0"/>
        <v>40</v>
      </c>
      <c r="K13" s="8">
        <v>25</v>
      </c>
      <c r="L13" s="8">
        <f t="shared" si="1"/>
        <v>325</v>
      </c>
    </row>
    <row r="14" spans="1:12">
      <c r="A14" s="2">
        <v>11</v>
      </c>
      <c r="B14" s="2" t="s">
        <v>16</v>
      </c>
      <c r="C14" s="2" t="s">
        <v>39</v>
      </c>
      <c r="D14" s="2" t="s">
        <v>18</v>
      </c>
      <c r="E14" s="2" t="s">
        <v>51</v>
      </c>
      <c r="F14" s="2" t="s">
        <v>48</v>
      </c>
      <c r="G14" s="2">
        <v>12</v>
      </c>
      <c r="H14" s="8">
        <f>VLOOKUP(F14,[1]Consignment!$F$4:$H$15,3,FALSE)</f>
        <v>65</v>
      </c>
      <c r="I14" s="8">
        <v>0</v>
      </c>
      <c r="J14" s="8">
        <f t="shared" si="0"/>
        <v>120</v>
      </c>
      <c r="K14" s="8">
        <v>25</v>
      </c>
      <c r="L14" s="8">
        <f t="shared" si="1"/>
        <v>925</v>
      </c>
    </row>
    <row r="15" spans="1:12">
      <c r="A15" s="2">
        <v>12</v>
      </c>
      <c r="B15" s="2" t="s">
        <v>16</v>
      </c>
      <c r="C15" s="2" t="s">
        <v>40</v>
      </c>
      <c r="D15" s="2" t="s">
        <v>19</v>
      </c>
      <c r="E15" s="2" t="s">
        <v>51</v>
      </c>
      <c r="F15" s="2" t="s">
        <v>49</v>
      </c>
      <c r="G15" s="2">
        <v>11</v>
      </c>
      <c r="H15" s="8">
        <f>VLOOKUP(F15,[1]Consignment!$F$4:$H$15,3,FALSE)</f>
        <v>65</v>
      </c>
      <c r="I15" s="8">
        <v>0</v>
      </c>
      <c r="J15" s="8">
        <f t="shared" si="0"/>
        <v>110</v>
      </c>
      <c r="K15" s="8">
        <v>25</v>
      </c>
      <c r="L15" s="8">
        <f t="shared" si="1"/>
        <v>850</v>
      </c>
    </row>
    <row r="16" spans="1:12">
      <c r="A16" s="2">
        <v>13</v>
      </c>
      <c r="B16" s="2" t="s">
        <v>20</v>
      </c>
      <c r="C16" s="2" t="s">
        <v>41</v>
      </c>
      <c r="D16" s="2" t="s">
        <v>21</v>
      </c>
      <c r="E16" s="2" t="s">
        <v>51</v>
      </c>
      <c r="F16" s="2" t="s">
        <v>50</v>
      </c>
      <c r="G16" s="2">
        <v>27</v>
      </c>
      <c r="H16" s="8">
        <v>65</v>
      </c>
      <c r="I16" s="8">
        <v>0</v>
      </c>
      <c r="J16" s="8">
        <f t="shared" si="0"/>
        <v>270</v>
      </c>
      <c r="K16" s="8">
        <v>25</v>
      </c>
      <c r="L16" s="8">
        <f t="shared" si="1"/>
        <v>2050</v>
      </c>
    </row>
    <row r="17" spans="1:12" s="6" customFormat="1">
      <c r="A17" s="15" t="s">
        <v>61</v>
      </c>
      <c r="B17" s="16"/>
      <c r="C17" s="16"/>
      <c r="D17" s="16"/>
      <c r="E17" s="16"/>
      <c r="F17" s="16"/>
      <c r="G17" s="16"/>
      <c r="H17" s="17"/>
      <c r="I17" s="17"/>
      <c r="J17" s="17"/>
      <c r="K17" s="18"/>
      <c r="L17" s="5">
        <f>SUM(L4:L16)</f>
        <v>16770</v>
      </c>
    </row>
    <row r="18" spans="1:12" s="6" customFormat="1" ht="30" customHeight="1">
      <c r="A18" s="9" t="s">
        <v>60</v>
      </c>
      <c r="B18" s="9"/>
      <c r="C18" s="9"/>
      <c r="D18" s="9"/>
      <c r="E18" s="9"/>
      <c r="F18" s="9"/>
      <c r="G18" s="9"/>
      <c r="H18" s="10"/>
      <c r="I18" s="10"/>
      <c r="J18" s="10"/>
      <c r="K18" s="10"/>
      <c r="L18" s="10"/>
    </row>
    <row r="19" spans="1:12" s="6" customFormat="1" ht="30" customHeight="1">
      <c r="A19" s="9" t="s">
        <v>59</v>
      </c>
      <c r="B19" s="9"/>
      <c r="C19" s="9"/>
      <c r="D19" s="9"/>
      <c r="E19" s="9"/>
      <c r="F19" s="9"/>
      <c r="G19" s="9"/>
      <c r="H19" s="10"/>
      <c r="I19" s="10"/>
      <c r="J19" s="10"/>
      <c r="K19" s="10"/>
      <c r="L19" s="10"/>
    </row>
    <row r="20" spans="1:12">
      <c r="G20" s="7">
        <f>SUM(G4:G16)</f>
        <v>205</v>
      </c>
    </row>
  </sheetData>
  <sortState ref="B2:G14">
    <sortCondition ref="B1"/>
  </sortState>
  <mergeCells count="7">
    <mergeCell ref="A19:L19"/>
    <mergeCell ref="A1:H1"/>
    <mergeCell ref="I1:L1"/>
    <mergeCell ref="A2:H2"/>
    <mergeCell ref="I2:L2"/>
    <mergeCell ref="A17:K17"/>
    <mergeCell ref="A18:L18"/>
  </mergeCells>
  <conditionalFormatting sqref="C17:C19">
    <cfRule type="duplicateValues" dxfId="0" priority="1"/>
  </conditionalFormatting>
  <pageMargins left="0.4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2025-10-13T04:32:51Z</cp:lastPrinted>
  <dcterms:created xsi:type="dcterms:W3CDTF">2025-10-09T06:22:31Z</dcterms:created>
  <dcterms:modified xsi:type="dcterms:W3CDTF">2025-10-13T04:33:19Z</dcterms:modified>
</cp:coreProperties>
</file>