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14" i="1"/>
  <c r="L13"/>
  <c r="L4"/>
  <c r="L5" l="1"/>
  <c r="L6"/>
  <c r="L7"/>
  <c r="L8"/>
  <c r="L9"/>
  <c r="L10"/>
  <c r="L11"/>
  <c r="L12"/>
  <c r="J5"/>
  <c r="J6"/>
  <c r="J7"/>
  <c r="J8"/>
  <c r="J9"/>
  <c r="J10"/>
  <c r="J11"/>
  <c r="J12"/>
  <c r="J13"/>
  <c r="J4"/>
  <c r="I5"/>
  <c r="I6"/>
  <c r="I7"/>
  <c r="I8"/>
  <c r="I9"/>
  <c r="I10"/>
  <c r="I11"/>
  <c r="I12"/>
  <c r="I13"/>
  <c r="I4"/>
  <c r="H9" l="1"/>
  <c r="H6" l="1"/>
  <c r="H10"/>
  <c r="H5" l="1"/>
  <c r="H11"/>
  <c r="H7"/>
  <c r="H13"/>
</calcChain>
</file>

<file path=xl/sharedStrings.xml><?xml version="1.0" encoding="utf-8"?>
<sst xmlns="http://schemas.openxmlformats.org/spreadsheetml/2006/main" count="68" uniqueCount="50">
  <si>
    <t>INVOICE
PRAGATI LOGISTICS,SAMANTA SAHI KHUNTIA LANE,8984191006
GST No:21AGHPB9356M1Z9</t>
  </si>
  <si>
    <t>DD</t>
  </si>
  <si>
    <t>08/2/2025</t>
  </si>
  <si>
    <t>153</t>
  </si>
  <si>
    <t>152</t>
  </si>
  <si>
    <t>154</t>
  </si>
  <si>
    <t>12/2/2025</t>
  </si>
  <si>
    <t>155</t>
  </si>
  <si>
    <t>22/2/2025</t>
  </si>
  <si>
    <t>162</t>
  </si>
  <si>
    <t>160</t>
  </si>
  <si>
    <t>159</t>
  </si>
  <si>
    <t>157</t>
  </si>
  <si>
    <t>158</t>
  </si>
  <si>
    <t>23/2/2025</t>
  </si>
  <si>
    <t>156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</si>
  <si>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</si>
  <si>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</si>
  <si>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BASTA</t>
  </si>
  <si>
    <t>CHANDBALI</t>
  </si>
  <si>
    <t>BASUDEVPUR</t>
  </si>
  <si>
    <t>ARADI</t>
  </si>
  <si>
    <t>BALIGUDA</t>
  </si>
  <si>
    <t>JAJPUR TOWN</t>
  </si>
  <si>
    <t>TALCHER</t>
  </si>
  <si>
    <t>CTC</t>
  </si>
  <si>
    <t>PL/JA/25209</t>
  </si>
  <si>
    <t>PL/JA/25312</t>
  </si>
  <si>
    <t>PL/JA/25339</t>
  </si>
  <si>
    <t>PL/JA/25588</t>
  </si>
  <si>
    <t>PL/JA/26234</t>
  </si>
  <si>
    <t>PL/JA/26253</t>
  </si>
  <si>
    <t>PL/JA/26254</t>
  </si>
  <si>
    <t>PL/JA/26255</t>
  </si>
  <si>
    <t>PL/JA/26272</t>
  </si>
  <si>
    <t>PL/JA/26312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</si>
  <si>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</si>
  <si>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</si>
  <si>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</si>
  <si>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</si>
  <si>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</si>
  <si>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</si>
  <si>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</si>
  <si>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</si>
  <si>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</si>
  <si>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</si>
  <si>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</si>
  <si>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KALINGA HERITAGE INDUSTRIES
Address:DAHALIABAG,BHANPUR DAHALIABAG,BHANPUR CUTTACK,9338089920
GST No:21CUVPR5055D1ZF
</t>
  </si>
  <si>
    <t>(RUPEES FIVE THOUSAND FIVE HUNDRED FOURTY TWO ONLY)</t>
  </si>
  <si>
    <t xml:space="preserve">Bill Date:28/02/2025
Bill NO : 36344
Total Amount:5542.00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</si>
</sst>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7</xdr:col>
      <xdr:colOff>180975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8862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JANUARY%2025\KALINGA%20HERITAGE%20INDUSTR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DECEMBER\KALINGA%20HERIGATE%20INDUST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ARADI</v>
          </cell>
          <cell r="F4" t="str">
            <v>142</v>
          </cell>
          <cell r="G4">
            <v>10</v>
          </cell>
          <cell r="H4">
            <v>90</v>
          </cell>
        </row>
        <row r="5">
          <cell r="E5" t="str">
            <v>CHANDBALI</v>
          </cell>
          <cell r="F5" t="str">
            <v>143</v>
          </cell>
          <cell r="G5">
            <v>5</v>
          </cell>
          <cell r="H5">
            <v>70</v>
          </cell>
        </row>
        <row r="6">
          <cell r="E6" t="str">
            <v>BASUDEVPUR</v>
          </cell>
          <cell r="F6" t="str">
            <v xml:space="preserve">144    </v>
          </cell>
          <cell r="G6">
            <v>5</v>
          </cell>
          <cell r="H6">
            <v>110</v>
          </cell>
        </row>
        <row r="7">
          <cell r="E7" t="str">
            <v>ARADI</v>
          </cell>
          <cell r="F7" t="str">
            <v>148</v>
          </cell>
          <cell r="G7">
            <v>6</v>
          </cell>
          <cell r="H7">
            <v>90</v>
          </cell>
        </row>
        <row r="8">
          <cell r="E8" t="str">
            <v>UDALA</v>
          </cell>
          <cell r="F8" t="str">
            <v>146</v>
          </cell>
          <cell r="G8">
            <v>2</v>
          </cell>
          <cell r="H8">
            <v>130</v>
          </cell>
        </row>
        <row r="9">
          <cell r="E9" t="str">
            <v>SORO</v>
          </cell>
          <cell r="F9" t="str">
            <v>149</v>
          </cell>
          <cell r="G9">
            <v>6</v>
          </cell>
          <cell r="H9">
            <v>90</v>
          </cell>
        </row>
        <row r="10">
          <cell r="E10" t="str">
            <v>CHANDBALI</v>
          </cell>
          <cell r="F10" t="str">
            <v>147</v>
          </cell>
          <cell r="G10">
            <v>5</v>
          </cell>
          <cell r="H10">
            <v>70</v>
          </cell>
        </row>
        <row r="11">
          <cell r="E11" t="str">
            <v>GUNUPUR</v>
          </cell>
          <cell r="F11" t="str">
            <v>150</v>
          </cell>
          <cell r="G11">
            <v>2</v>
          </cell>
          <cell r="H11">
            <v>140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CHANDBALI</v>
          </cell>
          <cell r="F4" t="str">
            <v>124</v>
          </cell>
          <cell r="G4">
            <v>8</v>
          </cell>
          <cell r="H4">
            <v>70</v>
          </cell>
        </row>
        <row r="5">
          <cell r="E5" t="str">
            <v>SORO</v>
          </cell>
          <cell r="F5" t="str">
            <v>121</v>
          </cell>
          <cell r="G5">
            <v>6</v>
          </cell>
          <cell r="H5">
            <v>90</v>
          </cell>
        </row>
        <row r="6">
          <cell r="E6" t="str">
            <v>BHADRAK</v>
          </cell>
          <cell r="F6" t="str">
            <v>122</v>
          </cell>
          <cell r="G6">
            <v>10</v>
          </cell>
          <cell r="H6">
            <v>90</v>
          </cell>
        </row>
        <row r="7">
          <cell r="E7" t="str">
            <v>BASUDEVPUR</v>
          </cell>
          <cell r="F7" t="str">
            <v>125</v>
          </cell>
          <cell r="G7">
            <v>3</v>
          </cell>
          <cell r="H7">
            <v>110</v>
          </cell>
        </row>
        <row r="8">
          <cell r="E8" t="str">
            <v>SORO</v>
          </cell>
          <cell r="F8" t="str">
            <v>127</v>
          </cell>
          <cell r="G8">
            <v>6</v>
          </cell>
          <cell r="H8">
            <v>90</v>
          </cell>
        </row>
        <row r="9">
          <cell r="E9" t="str">
            <v>BHADRAK</v>
          </cell>
          <cell r="F9" t="str">
            <v>126</v>
          </cell>
          <cell r="G9">
            <v>6</v>
          </cell>
          <cell r="H9">
            <v>90</v>
          </cell>
        </row>
        <row r="10">
          <cell r="E10" t="str">
            <v>KAMARGAON</v>
          </cell>
          <cell r="F10" t="str">
            <v>129</v>
          </cell>
          <cell r="G10">
            <v>4</v>
          </cell>
          <cell r="H10">
            <v>120</v>
          </cell>
        </row>
        <row r="11">
          <cell r="E11" t="str">
            <v>ARADI</v>
          </cell>
          <cell r="F11" t="str">
            <v>130</v>
          </cell>
          <cell r="G11">
            <v>5</v>
          </cell>
          <cell r="H11">
            <v>90</v>
          </cell>
        </row>
        <row r="12">
          <cell r="E12" t="str">
            <v>KEONJHAR</v>
          </cell>
          <cell r="F12" t="str">
            <v>139</v>
          </cell>
          <cell r="G12">
            <v>1</v>
          </cell>
          <cell r="H12">
            <v>110</v>
          </cell>
        </row>
        <row r="13">
          <cell r="E13" t="str">
            <v>SORO</v>
          </cell>
          <cell r="F13" t="str">
            <v>134</v>
          </cell>
          <cell r="G13">
            <v>6</v>
          </cell>
          <cell r="H13">
            <v>90</v>
          </cell>
        </row>
        <row r="14">
          <cell r="E14" t="str">
            <v>JAJPUR TOWN</v>
          </cell>
          <cell r="F14" t="str">
            <v>136</v>
          </cell>
          <cell r="G14">
            <v>3</v>
          </cell>
          <cell r="H14">
            <v>80</v>
          </cell>
        </row>
        <row r="15">
          <cell r="E15" t="str">
            <v>CHANDBALI</v>
          </cell>
          <cell r="F15" t="str">
            <v>135</v>
          </cell>
          <cell r="G15">
            <v>5</v>
          </cell>
          <cell r="H15">
            <v>70</v>
          </cell>
        </row>
        <row r="16">
          <cell r="E16" t="str">
            <v>BARIPADA</v>
          </cell>
          <cell r="F16" t="str">
            <v>137</v>
          </cell>
          <cell r="G16">
            <v>2</v>
          </cell>
          <cell r="H16">
            <v>100</v>
          </cell>
        </row>
        <row r="17">
          <cell r="E17" t="str">
            <v>BERHAMPUR</v>
          </cell>
          <cell r="F17" t="str">
            <v>138</v>
          </cell>
          <cell r="G17">
            <v>2</v>
          </cell>
          <cell r="H17">
            <v>90</v>
          </cell>
        </row>
        <row r="18">
          <cell r="E18" t="str">
            <v>ARADI</v>
          </cell>
          <cell r="F18" t="str">
            <v>133</v>
          </cell>
          <cell r="G18">
            <v>6</v>
          </cell>
          <cell r="H18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P10" sqref="P10"/>
    </sheetView>
  </sheetViews>
  <sheetFormatPr defaultColWidth="15.140625"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6384" width="15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81" customHeight="1">
      <c r="A2" s="11" t="s">
        <v>47</v>
      </c>
      <c r="B2" s="12"/>
      <c r="C2" s="12"/>
      <c r="D2" s="12"/>
      <c r="E2" s="12"/>
      <c r="F2" s="12"/>
      <c r="G2" s="12"/>
      <c r="H2" s="13"/>
      <c r="I2" s="14" t="s">
        <v>49</v>
      </c>
      <c r="J2" s="14"/>
      <c r="K2" s="14"/>
      <c r="L2" s="14"/>
    </row>
    <row r="3" spans="1:12" s="3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7" t="s">
        <v>43</v>
      </c>
      <c r="I3" s="7" t="s">
        <v>44</v>
      </c>
      <c r="J3" s="7" t="s">
        <v>1</v>
      </c>
      <c r="K3" s="7" t="s">
        <v>45</v>
      </c>
      <c r="L3" s="7" t="s">
        <v>46</v>
      </c>
    </row>
    <row r="4" spans="1:12">
      <c r="A4" s="4">
        <v>1</v>
      </c>
      <c r="B4" s="4" t="s">
        <v>2</v>
      </c>
      <c r="C4" s="4" t="s">
        <v>26</v>
      </c>
      <c r="D4" s="10" t="s">
        <v>25</v>
      </c>
      <c r="E4" s="4" t="s">
        <v>18</v>
      </c>
      <c r="F4" s="4" t="s">
        <v>3</v>
      </c>
      <c r="G4" s="4">
        <v>3</v>
      </c>
      <c r="H4" s="6">
        <v>120</v>
      </c>
      <c r="I4" s="6">
        <f>G4*2</f>
        <v>6</v>
      </c>
      <c r="J4" s="6">
        <f>G4*15</f>
        <v>45</v>
      </c>
      <c r="K4" s="6">
        <v>50</v>
      </c>
      <c r="L4" s="6">
        <f>G4*H4+I4+J4+K4</f>
        <v>461</v>
      </c>
    </row>
    <row r="5" spans="1:12">
      <c r="A5" s="4">
        <v>2</v>
      </c>
      <c r="B5" s="4" t="s">
        <v>2</v>
      </c>
      <c r="C5" s="4" t="s">
        <v>27</v>
      </c>
      <c r="D5" s="10" t="s">
        <v>25</v>
      </c>
      <c r="E5" s="4" t="s">
        <v>19</v>
      </c>
      <c r="F5" s="4" t="s">
        <v>4</v>
      </c>
      <c r="G5" s="4">
        <v>6</v>
      </c>
      <c r="H5" s="6">
        <f>VLOOKUP(E5,[1]Invoice!$E$4:$H$11,4,FALSE)</f>
        <v>70</v>
      </c>
      <c r="I5" s="6">
        <f t="shared" ref="I5:I13" si="0">G5*2</f>
        <v>12</v>
      </c>
      <c r="J5" s="6">
        <f t="shared" ref="J5:J13" si="1">G5*15</f>
        <v>90</v>
      </c>
      <c r="K5" s="6">
        <v>50</v>
      </c>
      <c r="L5" s="6">
        <f t="shared" ref="L5:L13" si="2">G5*H5+I5+J5+K5</f>
        <v>572</v>
      </c>
    </row>
    <row r="6" spans="1:12">
      <c r="A6" s="4">
        <v>3</v>
      </c>
      <c r="B6" s="4" t="s">
        <v>2</v>
      </c>
      <c r="C6" s="4" t="s">
        <v>28</v>
      </c>
      <c r="D6" s="10" t="s">
        <v>25</v>
      </c>
      <c r="E6" s="4" t="s">
        <v>20</v>
      </c>
      <c r="F6" s="4" t="s">
        <v>5</v>
      </c>
      <c r="G6" s="4">
        <v>5</v>
      </c>
      <c r="H6" s="6">
        <f>VLOOKUP(E6,[1]Invoice!$E$4:$H$11,4,FALSE)</f>
        <v>110</v>
      </c>
      <c r="I6" s="6">
        <f t="shared" si="0"/>
        <v>10</v>
      </c>
      <c r="J6" s="6">
        <f t="shared" si="1"/>
        <v>75</v>
      </c>
      <c r="K6" s="6">
        <v>50</v>
      </c>
      <c r="L6" s="6">
        <f t="shared" si="2"/>
        <v>685</v>
      </c>
    </row>
    <row r="7" spans="1:12">
      <c r="A7" s="4">
        <v>4</v>
      </c>
      <c r="B7" s="4" t="s">
        <v>6</v>
      </c>
      <c r="C7" s="4" t="s">
        <v>29</v>
      </c>
      <c r="D7" s="10" t="s">
        <v>25</v>
      </c>
      <c r="E7" s="4" t="s">
        <v>21</v>
      </c>
      <c r="F7" s="4" t="s">
        <v>7</v>
      </c>
      <c r="G7" s="4">
        <v>5</v>
      </c>
      <c r="H7" s="6">
        <f>VLOOKUP(E7,[1]Invoice!$E$4:$H$11,4,FALSE)</f>
        <v>90</v>
      </c>
      <c r="I7" s="6">
        <f t="shared" si="0"/>
        <v>10</v>
      </c>
      <c r="J7" s="6">
        <f t="shared" si="1"/>
        <v>75</v>
      </c>
      <c r="K7" s="6">
        <v>50</v>
      </c>
      <c r="L7" s="6">
        <f t="shared" si="2"/>
        <v>585</v>
      </c>
    </row>
    <row r="8" spans="1:12">
      <c r="A8" s="4">
        <v>5</v>
      </c>
      <c r="B8" s="4" t="s">
        <v>8</v>
      </c>
      <c r="C8" s="4" t="s">
        <v>30</v>
      </c>
      <c r="D8" s="10" t="s">
        <v>25</v>
      </c>
      <c r="E8" s="4" t="s">
        <v>22</v>
      </c>
      <c r="F8" s="4" t="s">
        <v>9</v>
      </c>
      <c r="G8" s="4">
        <v>2</v>
      </c>
      <c r="H8" s="6">
        <v>170</v>
      </c>
      <c r="I8" s="6">
        <f t="shared" si="0"/>
        <v>4</v>
      </c>
      <c r="J8" s="6">
        <f t="shared" si="1"/>
        <v>30</v>
      </c>
      <c r="K8" s="6">
        <v>50</v>
      </c>
      <c r="L8" s="6">
        <f t="shared" si="2"/>
        <v>424</v>
      </c>
    </row>
    <row r="9" spans="1:12">
      <c r="A9" s="4">
        <v>6</v>
      </c>
      <c r="B9" s="4" t="s">
        <v>8</v>
      </c>
      <c r="C9" s="4" t="s">
        <v>31</v>
      </c>
      <c r="D9" s="10" t="s">
        <v>25</v>
      </c>
      <c r="E9" s="4" t="s">
        <v>23</v>
      </c>
      <c r="F9" s="4" t="s">
        <v>10</v>
      </c>
      <c r="G9" s="4">
        <v>2</v>
      </c>
      <c r="H9" s="6">
        <f>VLOOKUP(E9,[2]Invoice!$E$4:$H$18,4,FALSE)</f>
        <v>80</v>
      </c>
      <c r="I9" s="6">
        <f t="shared" si="0"/>
        <v>4</v>
      </c>
      <c r="J9" s="6">
        <f t="shared" si="1"/>
        <v>30</v>
      </c>
      <c r="K9" s="6">
        <v>50</v>
      </c>
      <c r="L9" s="6">
        <f t="shared" si="2"/>
        <v>244</v>
      </c>
    </row>
    <row r="10" spans="1:12">
      <c r="A10" s="4">
        <v>7</v>
      </c>
      <c r="B10" s="4" t="s">
        <v>8</v>
      </c>
      <c r="C10" s="4" t="s">
        <v>32</v>
      </c>
      <c r="D10" s="10" t="s">
        <v>25</v>
      </c>
      <c r="E10" s="4" t="s">
        <v>20</v>
      </c>
      <c r="F10" s="4" t="s">
        <v>11</v>
      </c>
      <c r="G10" s="4">
        <v>4</v>
      </c>
      <c r="H10" s="6">
        <f>VLOOKUP(E10,[1]Invoice!$E$4:$H$11,4,FALSE)</f>
        <v>110</v>
      </c>
      <c r="I10" s="6">
        <f t="shared" si="0"/>
        <v>8</v>
      </c>
      <c r="J10" s="6">
        <f t="shared" si="1"/>
        <v>60</v>
      </c>
      <c r="K10" s="6">
        <v>50</v>
      </c>
      <c r="L10" s="6">
        <f t="shared" si="2"/>
        <v>558</v>
      </c>
    </row>
    <row r="11" spans="1:12">
      <c r="A11" s="4">
        <v>8</v>
      </c>
      <c r="B11" s="4" t="s">
        <v>8</v>
      </c>
      <c r="C11" s="4" t="s">
        <v>33</v>
      </c>
      <c r="D11" s="10" t="s">
        <v>25</v>
      </c>
      <c r="E11" s="4" t="s">
        <v>19</v>
      </c>
      <c r="F11" s="4" t="s">
        <v>12</v>
      </c>
      <c r="G11" s="4">
        <v>6</v>
      </c>
      <c r="H11" s="6">
        <f>VLOOKUP(E11,[1]Invoice!$E$4:$H$11,4,FALSE)</f>
        <v>70</v>
      </c>
      <c r="I11" s="6">
        <f t="shared" si="0"/>
        <v>12</v>
      </c>
      <c r="J11" s="6">
        <f t="shared" si="1"/>
        <v>90</v>
      </c>
      <c r="K11" s="6">
        <v>50</v>
      </c>
      <c r="L11" s="6">
        <f t="shared" si="2"/>
        <v>572</v>
      </c>
    </row>
    <row r="12" spans="1:12">
      <c r="A12" s="4">
        <v>9</v>
      </c>
      <c r="B12" s="4" t="s">
        <v>8</v>
      </c>
      <c r="C12" s="4" t="s">
        <v>34</v>
      </c>
      <c r="D12" s="10" t="s">
        <v>25</v>
      </c>
      <c r="E12" s="4" t="s">
        <v>24</v>
      </c>
      <c r="F12" s="4" t="s">
        <v>13</v>
      </c>
      <c r="G12" s="4">
        <v>5</v>
      </c>
      <c r="H12" s="6">
        <v>80</v>
      </c>
      <c r="I12" s="6">
        <f t="shared" si="0"/>
        <v>10</v>
      </c>
      <c r="J12" s="6">
        <f t="shared" si="1"/>
        <v>75</v>
      </c>
      <c r="K12" s="6">
        <v>50</v>
      </c>
      <c r="L12" s="6">
        <f t="shared" si="2"/>
        <v>535</v>
      </c>
    </row>
    <row r="13" spans="1:12">
      <c r="A13" s="4">
        <v>10</v>
      </c>
      <c r="B13" s="4" t="s">
        <v>14</v>
      </c>
      <c r="C13" s="4" t="s">
        <v>35</v>
      </c>
      <c r="D13" s="10" t="s">
        <v>25</v>
      </c>
      <c r="E13" s="4" t="s">
        <v>21</v>
      </c>
      <c r="F13" s="4" t="s">
        <v>15</v>
      </c>
      <c r="G13" s="4">
        <v>8</v>
      </c>
      <c r="H13" s="6">
        <f>VLOOKUP(E13,[1]Invoice!$E$4:$H$11,4,FALSE)</f>
        <v>90</v>
      </c>
      <c r="I13" s="6">
        <f t="shared" si="0"/>
        <v>16</v>
      </c>
      <c r="J13" s="6">
        <f t="shared" si="1"/>
        <v>120</v>
      </c>
      <c r="K13" s="6">
        <v>50</v>
      </c>
      <c r="L13" s="6">
        <f>G13*H13+I13+J13+K13</f>
        <v>906</v>
      </c>
    </row>
    <row r="14" spans="1:12" s="3" customFormat="1">
      <c r="A14" s="15" t="s">
        <v>48</v>
      </c>
      <c r="B14" s="16"/>
      <c r="C14" s="16"/>
      <c r="D14" s="16"/>
      <c r="E14" s="16"/>
      <c r="F14" s="16"/>
      <c r="G14" s="16"/>
      <c r="H14" s="17"/>
      <c r="I14" s="17"/>
      <c r="J14" s="17"/>
      <c r="K14" s="18"/>
      <c r="L14" s="7">
        <f>SUM(L4:L13)</f>
        <v>5542</v>
      </c>
    </row>
    <row r="15" spans="1:12" s="3" customFormat="1" ht="30" customHeight="1">
      <c r="A15" s="8" t="s">
        <v>17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  <row r="16" spans="1:12" s="3" customFormat="1" ht="30" customHeight="1">
      <c r="A16" s="8" t="s">
        <v>16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</sheetData>
  <mergeCells count="7">
    <mergeCell ref="A14:K14"/>
    <mergeCell ref="A15:L15"/>
    <mergeCell ref="A16:L16"/>
    <mergeCell ref="A1:H1"/>
    <mergeCell ref="A2:H2"/>
    <mergeCell ref="I1:L1"/>
    <mergeCell ref="I2:L2"/>
  </mergeCells>
  <conditionalFormatting sqref="C3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2025-03-06T06:53:49Z</dcterms:created>
  <dcterms:modified xsi:type="dcterms:W3CDTF">2025-03-06T07:07:59Z</dcterms:modified>
</cp:coreProperties>
</file>