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7" i="1"/>
  <c r="J15"/>
  <c r="I15"/>
  <c r="H15"/>
  <c r="J14"/>
  <c r="I14"/>
  <c r="H14"/>
  <c r="L14" s="1"/>
  <c r="J13"/>
  <c r="I13"/>
  <c r="H13"/>
  <c r="J12"/>
  <c r="I12"/>
  <c r="H12"/>
  <c r="L12" s="1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J4"/>
  <c r="I4"/>
  <c r="H4"/>
  <c r="L4" s="1"/>
  <c r="L9" l="1"/>
  <c r="L11"/>
  <c r="L15"/>
  <c r="L5"/>
  <c r="L7"/>
  <c r="L13"/>
  <c r="L16"/>
</calcChain>
</file>

<file path=xl/sharedStrings.xml><?xml version="1.0" encoding="utf-8"?>
<sst xmlns="http://schemas.openxmlformats.org/spreadsheetml/2006/main" count="93" uniqueCount="73">
  <si>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</si>
  <si>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</si>
  <si>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</si>
  <si>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</si>
  <si>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</si>
  <si>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</si>
  <si>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</si>
  <si>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</si>
  <si>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</si>
  <si>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</si>
  <si>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</si>
  <si>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</si>
  <si>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</si>
  <si>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</si>
  <si>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</si>
  <si>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</si>
  <si>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</si>
  <si>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</si>
  <si>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</si>
  <si>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</si>
  <si>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</si>
  <si>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</si>
  <si>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</si>
  <si>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</si>
  <si>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</si>
  <si>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</si>
  <si>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</si>
  <si>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</si>
  <si>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</si>
  <si>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</si>
  <si>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</si>
  <si>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KHURDA</t>
  </si>
  <si>
    <t>BARIPADA</t>
  </si>
  <si>
    <t>PHULBANI</t>
  </si>
  <si>
    <t>02/11/2024</t>
  </si>
  <si>
    <t>PL/DO/15116</t>
  </si>
  <si>
    <t>1425</t>
  </si>
  <si>
    <t>19/11/2024</t>
  </si>
  <si>
    <t>PL/DO/16317</t>
  </si>
  <si>
    <t>1541</t>
  </si>
  <si>
    <t>PL/MA/10496</t>
  </si>
  <si>
    <t>1437</t>
  </si>
  <si>
    <t>05/11/2024</t>
  </si>
  <si>
    <t>PL/MA/10667</t>
  </si>
  <si>
    <t>1441</t>
  </si>
  <si>
    <t>BALASORE</t>
  </si>
  <si>
    <t>08/11/2024</t>
  </si>
  <si>
    <t>PL/MA/10849</t>
  </si>
  <si>
    <t>495</t>
  </si>
  <si>
    <t>PL/MA/10851</t>
  </si>
  <si>
    <t>1473</t>
  </si>
  <si>
    <t>SORO</t>
  </si>
  <si>
    <t>PL/MA/10862</t>
  </si>
  <si>
    <t>1469</t>
  </si>
  <si>
    <t>JALESWAR</t>
  </si>
  <si>
    <t>13/11/2024</t>
  </si>
  <si>
    <t>PL/MA/11070</t>
  </si>
  <si>
    <t>0503</t>
  </si>
  <si>
    <t>PL/MA/11088</t>
  </si>
  <si>
    <t>1506</t>
  </si>
  <si>
    <t>14/11/2024</t>
  </si>
  <si>
    <t>PL/MA/11160</t>
  </si>
  <si>
    <t>1512</t>
  </si>
  <si>
    <t>ANGUL</t>
  </si>
  <si>
    <t>PL/MA/11296</t>
  </si>
  <si>
    <t>01546</t>
  </si>
  <si>
    <t>CHARAMPA</t>
  </si>
  <si>
    <t>29/11/2024</t>
  </si>
  <si>
    <t>PL/MA/11812</t>
  </si>
  <si>
    <t>1625</t>
  </si>
  <si>
    <t>(RUPEES TWO THOUSAND ONE HUNDRED EIGHTY FOUR ONLY)</t>
  </si>
  <si>
    <t>Declaration � Kindly verify and confirm before 20/12/2024</t>
  </si>
  <si>
    <t>Bill Date: 30/11/2024
Bill NO : 27348
Total Amount: 2184.00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</si>
</sst>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114300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T3" sqref="T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5.5703125" style="1" bestFit="1" customWidth="1"/>
    <col min="8" max="8" width="8.140625" style="1" customWidth="1"/>
    <col min="9" max="9" width="6.1406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43"/>
      <c r="B1" s="44"/>
      <c r="C1" s="44"/>
      <c r="D1" s="44"/>
      <c r="E1" s="44"/>
      <c r="F1" s="44"/>
      <c r="G1" s="44"/>
      <c r="H1" s="38" t="s">
        <v>0</v>
      </c>
      <c r="I1" s="38"/>
      <c r="J1" s="38"/>
      <c r="K1" s="38"/>
      <c r="L1" s="39"/>
    </row>
    <row r="2" spans="1:12" ht="92.25" customHeight="1" thickBot="1">
      <c r="A2" s="45" t="s">
        <v>13</v>
      </c>
      <c r="B2" s="46"/>
      <c r="C2" s="46"/>
      <c r="D2" s="46"/>
      <c r="E2" s="46"/>
      <c r="F2" s="46"/>
      <c r="G2" s="46"/>
      <c r="H2" s="38" t="s">
        <v>72</v>
      </c>
      <c r="I2" s="38"/>
      <c r="J2" s="38"/>
      <c r="K2" s="38"/>
      <c r="L2" s="39"/>
    </row>
    <row r="3" spans="1:12" s="2" customFormat="1" ht="30.75" thickBot="1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7" t="s">
        <v>29</v>
      </c>
      <c r="H3" s="8" t="s">
        <v>30</v>
      </c>
      <c r="I3" s="13" t="s">
        <v>4</v>
      </c>
      <c r="J3" s="13" t="s">
        <v>12</v>
      </c>
      <c r="K3" s="13" t="s">
        <v>28</v>
      </c>
      <c r="L3" s="14" t="s">
        <v>9</v>
      </c>
    </row>
    <row r="4" spans="1:12" s="2" customFormat="1">
      <c r="A4" s="20">
        <v>1</v>
      </c>
      <c r="B4" s="21" t="s">
        <v>34</v>
      </c>
      <c r="C4" s="21" t="s">
        <v>35</v>
      </c>
      <c r="D4" s="21" t="s">
        <v>36</v>
      </c>
      <c r="E4" s="22" t="s">
        <v>11</v>
      </c>
      <c r="F4" s="21" t="s">
        <v>31</v>
      </c>
      <c r="G4" s="21">
        <v>1</v>
      </c>
      <c r="H4" s="23">
        <f>VLOOKUP(F4,'[1]MYSORE POLYMER'!$C$3:$D$90,2,FALSE)</f>
        <v>93</v>
      </c>
      <c r="I4" s="23">
        <f>G4*2</f>
        <v>2</v>
      </c>
      <c r="J4" s="23">
        <f>G4*15</f>
        <v>15</v>
      </c>
      <c r="K4" s="23">
        <v>30</v>
      </c>
      <c r="L4" s="24">
        <f>G4*H4+I4+J4+K4</f>
        <v>140</v>
      </c>
    </row>
    <row r="5" spans="1:12" s="2" customFormat="1">
      <c r="A5" s="15">
        <v>2</v>
      </c>
      <c r="B5" s="9" t="s">
        <v>37</v>
      </c>
      <c r="C5" s="9" t="s">
        <v>38</v>
      </c>
      <c r="D5" s="9" t="s">
        <v>39</v>
      </c>
      <c r="E5" s="19" t="s">
        <v>11</v>
      </c>
      <c r="F5" s="9" t="s">
        <v>31</v>
      </c>
      <c r="G5" s="9">
        <v>1</v>
      </c>
      <c r="H5" s="10">
        <f>VLOOKUP(F5,'[1]MYSORE POLYMER'!$C$3:$D$90,2,FALSE)</f>
        <v>93</v>
      </c>
      <c r="I5" s="10">
        <f t="shared" ref="I5:I15" si="0">G5*2</f>
        <v>2</v>
      </c>
      <c r="J5" s="10">
        <f t="shared" ref="J5:J15" si="1">G5*15</f>
        <v>15</v>
      </c>
      <c r="K5" s="10">
        <v>30</v>
      </c>
      <c r="L5" s="16">
        <f t="shared" ref="L5:L15" si="2">G5*H5+I5+J5+K5</f>
        <v>140</v>
      </c>
    </row>
    <row r="6" spans="1:12" s="2" customFormat="1">
      <c r="A6" s="15">
        <v>3</v>
      </c>
      <c r="B6" s="9" t="s">
        <v>34</v>
      </c>
      <c r="C6" s="9" t="s">
        <v>40</v>
      </c>
      <c r="D6" s="9" t="s">
        <v>41</v>
      </c>
      <c r="E6" s="19" t="s">
        <v>11</v>
      </c>
      <c r="F6" s="9" t="s">
        <v>32</v>
      </c>
      <c r="G6" s="9">
        <v>1</v>
      </c>
      <c r="H6" s="10">
        <f>VLOOKUP(F6,'[1]MYSORE POLYMER'!$C$3:$D$90,2,FALSE)</f>
        <v>98</v>
      </c>
      <c r="I6" s="10">
        <f t="shared" si="0"/>
        <v>2</v>
      </c>
      <c r="J6" s="10">
        <f t="shared" si="1"/>
        <v>15</v>
      </c>
      <c r="K6" s="10">
        <v>30</v>
      </c>
      <c r="L6" s="16">
        <f t="shared" si="2"/>
        <v>145</v>
      </c>
    </row>
    <row r="7" spans="1:12" s="2" customFormat="1">
      <c r="A7" s="15">
        <v>4</v>
      </c>
      <c r="B7" s="9" t="s">
        <v>42</v>
      </c>
      <c r="C7" s="9" t="s">
        <v>43</v>
      </c>
      <c r="D7" s="9" t="s">
        <v>44</v>
      </c>
      <c r="E7" s="19" t="s">
        <v>11</v>
      </c>
      <c r="F7" s="9" t="s">
        <v>45</v>
      </c>
      <c r="G7" s="9">
        <v>2</v>
      </c>
      <c r="H7" s="10">
        <f>VLOOKUP(F7,'[1]MYSORE POLYMER'!$C$3:$D$90,2,FALSE)</f>
        <v>98</v>
      </c>
      <c r="I7" s="10">
        <f t="shared" si="0"/>
        <v>4</v>
      </c>
      <c r="J7" s="10">
        <f t="shared" si="1"/>
        <v>30</v>
      </c>
      <c r="K7" s="10">
        <v>30</v>
      </c>
      <c r="L7" s="16">
        <f t="shared" si="2"/>
        <v>260</v>
      </c>
    </row>
    <row r="8" spans="1:12" s="2" customFormat="1">
      <c r="A8" s="15">
        <v>5</v>
      </c>
      <c r="B8" s="9" t="s">
        <v>46</v>
      </c>
      <c r="C8" s="9" t="s">
        <v>47</v>
      </c>
      <c r="D8" s="9" t="s">
        <v>48</v>
      </c>
      <c r="E8" s="19" t="s">
        <v>11</v>
      </c>
      <c r="F8" s="9" t="s">
        <v>33</v>
      </c>
      <c r="G8" s="9">
        <v>1</v>
      </c>
      <c r="H8" s="10">
        <f>VLOOKUP(F8,'[1]MYSORE POLYMER'!$C$3:$D$90,2,FALSE)</f>
        <v>138</v>
      </c>
      <c r="I8" s="10">
        <f t="shared" si="0"/>
        <v>2</v>
      </c>
      <c r="J8" s="10">
        <f t="shared" si="1"/>
        <v>15</v>
      </c>
      <c r="K8" s="10">
        <v>30</v>
      </c>
      <c r="L8" s="16">
        <f t="shared" si="2"/>
        <v>185</v>
      </c>
    </row>
    <row r="9" spans="1:12" s="2" customFormat="1">
      <c r="A9" s="15">
        <v>6</v>
      </c>
      <c r="B9" s="9" t="s">
        <v>46</v>
      </c>
      <c r="C9" s="9" t="s">
        <v>49</v>
      </c>
      <c r="D9" s="9" t="s">
        <v>50</v>
      </c>
      <c r="E9" s="19" t="s">
        <v>11</v>
      </c>
      <c r="F9" s="9" t="s">
        <v>51</v>
      </c>
      <c r="G9" s="9">
        <v>1</v>
      </c>
      <c r="H9" s="10">
        <f>VLOOKUP(F9,'[1]MYSORE POLYMER'!$C$3:$D$90,2,FALSE)</f>
        <v>113</v>
      </c>
      <c r="I9" s="10">
        <f t="shared" si="0"/>
        <v>2</v>
      </c>
      <c r="J9" s="10">
        <f t="shared" si="1"/>
        <v>15</v>
      </c>
      <c r="K9" s="10">
        <v>30</v>
      </c>
      <c r="L9" s="16">
        <f t="shared" si="2"/>
        <v>160</v>
      </c>
    </row>
    <row r="10" spans="1:12" s="2" customFormat="1">
      <c r="A10" s="15">
        <v>7</v>
      </c>
      <c r="B10" s="9" t="s">
        <v>46</v>
      </c>
      <c r="C10" s="9" t="s">
        <v>52</v>
      </c>
      <c r="D10" s="9" t="s">
        <v>53</v>
      </c>
      <c r="E10" s="19" t="s">
        <v>11</v>
      </c>
      <c r="F10" s="9" t="s">
        <v>54</v>
      </c>
      <c r="G10" s="9">
        <v>2</v>
      </c>
      <c r="H10" s="10">
        <f>VLOOKUP(F10,'[1]MYSORE POLYMER'!$C$3:$D$90,2,FALSE)</f>
        <v>93</v>
      </c>
      <c r="I10" s="10">
        <f t="shared" si="0"/>
        <v>4</v>
      </c>
      <c r="J10" s="10">
        <f t="shared" si="1"/>
        <v>30</v>
      </c>
      <c r="K10" s="10">
        <v>30</v>
      </c>
      <c r="L10" s="16">
        <f t="shared" si="2"/>
        <v>250</v>
      </c>
    </row>
    <row r="11" spans="1:12" s="2" customFormat="1">
      <c r="A11" s="15">
        <v>8</v>
      </c>
      <c r="B11" s="9" t="s">
        <v>55</v>
      </c>
      <c r="C11" s="9" t="s">
        <v>56</v>
      </c>
      <c r="D11" s="9" t="s">
        <v>57</v>
      </c>
      <c r="E11" s="19" t="s">
        <v>11</v>
      </c>
      <c r="F11" s="9" t="s">
        <v>33</v>
      </c>
      <c r="G11" s="9">
        <v>1</v>
      </c>
      <c r="H11" s="10">
        <f>VLOOKUP(F11,'[1]MYSORE POLYMER'!$C$3:$D$90,2,FALSE)</f>
        <v>138</v>
      </c>
      <c r="I11" s="10">
        <f t="shared" si="0"/>
        <v>2</v>
      </c>
      <c r="J11" s="10">
        <f t="shared" si="1"/>
        <v>15</v>
      </c>
      <c r="K11" s="10">
        <v>30</v>
      </c>
      <c r="L11" s="16">
        <f t="shared" si="2"/>
        <v>185</v>
      </c>
    </row>
    <row r="12" spans="1:12" s="2" customFormat="1">
      <c r="A12" s="15">
        <v>9</v>
      </c>
      <c r="B12" s="9" t="s">
        <v>55</v>
      </c>
      <c r="C12" s="9" t="s">
        <v>58</v>
      </c>
      <c r="D12" s="9" t="s">
        <v>59</v>
      </c>
      <c r="E12" s="19" t="s">
        <v>11</v>
      </c>
      <c r="F12" s="9" t="s">
        <v>51</v>
      </c>
      <c r="G12" s="9">
        <v>1</v>
      </c>
      <c r="H12" s="10">
        <f>VLOOKUP(F12,'[1]MYSORE POLYMER'!$C$3:$D$90,2,FALSE)</f>
        <v>113</v>
      </c>
      <c r="I12" s="10">
        <f t="shared" si="0"/>
        <v>2</v>
      </c>
      <c r="J12" s="10">
        <f t="shared" si="1"/>
        <v>15</v>
      </c>
      <c r="K12" s="10">
        <v>30</v>
      </c>
      <c r="L12" s="16">
        <f t="shared" si="2"/>
        <v>160</v>
      </c>
    </row>
    <row r="13" spans="1:12" s="2" customFormat="1">
      <c r="A13" s="15">
        <v>10</v>
      </c>
      <c r="B13" s="9" t="s">
        <v>60</v>
      </c>
      <c r="C13" s="9" t="s">
        <v>61</v>
      </c>
      <c r="D13" s="9" t="s">
        <v>62</v>
      </c>
      <c r="E13" s="19" t="s">
        <v>11</v>
      </c>
      <c r="F13" s="9" t="s">
        <v>63</v>
      </c>
      <c r="G13" s="9">
        <v>1</v>
      </c>
      <c r="H13" s="10">
        <f>VLOOKUP(F13,'[1]MYSORE POLYMER'!$C$3:$D$90,2,FALSE)</f>
        <v>93</v>
      </c>
      <c r="I13" s="10">
        <f t="shared" si="0"/>
        <v>2</v>
      </c>
      <c r="J13" s="10">
        <f t="shared" si="1"/>
        <v>15</v>
      </c>
      <c r="K13" s="10">
        <v>30</v>
      </c>
      <c r="L13" s="16">
        <f t="shared" si="2"/>
        <v>140</v>
      </c>
    </row>
    <row r="14" spans="1:12" s="2" customFormat="1">
      <c r="A14" s="15">
        <v>11</v>
      </c>
      <c r="B14" s="9" t="s">
        <v>37</v>
      </c>
      <c r="C14" s="9" t="s">
        <v>64</v>
      </c>
      <c r="D14" s="9" t="s">
        <v>65</v>
      </c>
      <c r="E14" s="19" t="s">
        <v>11</v>
      </c>
      <c r="F14" s="9" t="s">
        <v>66</v>
      </c>
      <c r="G14" s="9">
        <v>2</v>
      </c>
      <c r="H14" s="10">
        <f>VLOOKUP(F14,'[1]MYSORE POLYMER'!$C$3:$D$90,2,FALSE)</f>
        <v>105</v>
      </c>
      <c r="I14" s="10">
        <f t="shared" si="0"/>
        <v>4</v>
      </c>
      <c r="J14" s="10">
        <f t="shared" si="1"/>
        <v>30</v>
      </c>
      <c r="K14" s="10">
        <v>30</v>
      </c>
      <c r="L14" s="16">
        <f t="shared" si="2"/>
        <v>274</v>
      </c>
    </row>
    <row r="15" spans="1:12" s="2" customFormat="1" ht="15.75" thickBot="1">
      <c r="A15" s="25">
        <v>12</v>
      </c>
      <c r="B15" s="26" t="s">
        <v>67</v>
      </c>
      <c r="C15" s="26" t="s">
        <v>68</v>
      </c>
      <c r="D15" s="26" t="s">
        <v>69</v>
      </c>
      <c r="E15" s="27" t="s">
        <v>11</v>
      </c>
      <c r="F15" s="26" t="s">
        <v>32</v>
      </c>
      <c r="G15" s="26">
        <v>1</v>
      </c>
      <c r="H15" s="28">
        <f>VLOOKUP(F15,'[1]MYSORE POLYMER'!$C$3:$D$90,2,FALSE)</f>
        <v>98</v>
      </c>
      <c r="I15" s="28">
        <f t="shared" si="0"/>
        <v>2</v>
      </c>
      <c r="J15" s="28">
        <f t="shared" si="1"/>
        <v>15</v>
      </c>
      <c r="K15" s="28">
        <v>30</v>
      </c>
      <c r="L15" s="29">
        <f t="shared" si="2"/>
        <v>145</v>
      </c>
    </row>
    <row r="16" spans="1:12" s="2" customFormat="1" ht="15.75" thickBot="1">
      <c r="A16" s="47" t="s">
        <v>70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31">
        <f>SUM(L4:L15)</f>
        <v>2184</v>
      </c>
    </row>
    <row r="17" spans="1:12" s="2" customFormat="1" ht="15.75" thickBot="1">
      <c r="A17" s="17"/>
      <c r="B17"/>
      <c r="C17"/>
      <c r="D17"/>
      <c r="E17"/>
      <c r="F17" s="17"/>
      <c r="G17" s="30">
        <f>SUM(G4:G15)</f>
        <v>15</v>
      </c>
      <c r="H17" s="18"/>
      <c r="I17" s="18"/>
      <c r="J17" s="18"/>
      <c r="K17" s="18"/>
      <c r="L17" s="18"/>
    </row>
    <row r="18" spans="1:12" ht="15" customHeight="1">
      <c r="A18" s="35" t="s">
        <v>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7"/>
    </row>
    <row r="19" spans="1:12" ht="15" customHeight="1" thickBot="1">
      <c r="A19" s="40" t="s">
        <v>71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2"/>
    </row>
    <row r="20" spans="1:12" ht="30" customHeight="1" thickBot="1">
      <c r="A20" s="32" t="s">
        <v>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4"/>
    </row>
  </sheetData>
  <sortState ref="A4:L12">
    <sortCondition ref="B4:B12"/>
    <sortCondition ref="C4:C12"/>
  </sortState>
  <mergeCells count="8">
    <mergeCell ref="A20:L20"/>
    <mergeCell ref="A18:L18"/>
    <mergeCell ref="H1:L1"/>
    <mergeCell ref="H2:L2"/>
    <mergeCell ref="A19:L19"/>
    <mergeCell ref="A1:G1"/>
    <mergeCell ref="A2:G2"/>
    <mergeCell ref="A16:K16"/>
  </mergeCells>
  <pageMargins left="0.21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2024-12-03T10:45:03Z</cp:lastPrinted>
  <dcterms:created xsi:type="dcterms:W3CDTF">2023-01-03T11:07:08Z</dcterms:created>
  <dcterms:modified xsi:type="dcterms:W3CDTF">2024-12-06T06:16:12Z</dcterms:modified>
</cp:coreProperties>
</file>