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G54" i="1"/>
  <c r="L41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33"/>
  <c r="L33" s="1"/>
  <c r="H34"/>
  <c r="L34" s="1"/>
  <c r="H35"/>
  <c r="L35" s="1"/>
  <c r="H36"/>
  <c r="L36" s="1"/>
  <c r="H37"/>
  <c r="L37" s="1"/>
  <c r="H38"/>
  <c r="L38" s="1"/>
  <c r="H39"/>
  <c r="L39" s="1"/>
  <c r="H40"/>
  <c r="L40" s="1"/>
  <c r="H42"/>
  <c r="L42" s="1"/>
  <c r="H43"/>
  <c r="L43" s="1"/>
  <c r="H44"/>
  <c r="L44" s="1"/>
  <c r="H45"/>
  <c r="L45" s="1"/>
  <c r="H46"/>
  <c r="L46" s="1"/>
  <c r="H47"/>
  <c r="L47" s="1"/>
  <c r="H48"/>
  <c r="L48" s="1"/>
  <c r="H49"/>
  <c r="L49" s="1"/>
  <c r="H50"/>
  <c r="L50" s="1"/>
  <c r="H4"/>
  <c r="L4" s="1"/>
  <c r="L51" l="1"/>
</calcChain>
</file>

<file path=xl/sharedStrings.xml><?xml version="1.0" encoding="utf-8"?>
<sst xmlns="http://schemas.openxmlformats.org/spreadsheetml/2006/main" count="253" uniqueCount="153">
  <si>
    <t>03/9/2025</t>
  </si>
  <si>
    <t>1066</t>
  </si>
  <si>
    <t>02/9/2025</t>
  </si>
  <si>
    <t>1101</t>
  </si>
  <si>
    <t>113</t>
  </si>
  <si>
    <t>04/9/2025</t>
  </si>
  <si>
    <t>1057</t>
  </si>
  <si>
    <t>1086</t>
  </si>
  <si>
    <t>1082</t>
  </si>
  <si>
    <t>06/9/2025</t>
  </si>
  <si>
    <t>1099</t>
  </si>
  <si>
    <t>05/9/2025</t>
  </si>
  <si>
    <t>08/9/2025</t>
  </si>
  <si>
    <t>1124</t>
  </si>
  <si>
    <t>10/9/2025</t>
  </si>
  <si>
    <t>1122</t>
  </si>
  <si>
    <t>1123</t>
  </si>
  <si>
    <t>1089</t>
  </si>
  <si>
    <t>12/9/2025</t>
  </si>
  <si>
    <t>1106</t>
  </si>
  <si>
    <t>11/9/2025</t>
  </si>
  <si>
    <t>1171</t>
  </si>
  <si>
    <t>17/9/2025</t>
  </si>
  <si>
    <t>1181</t>
  </si>
  <si>
    <t>18/9/2025</t>
  </si>
  <si>
    <t>1205</t>
  </si>
  <si>
    <t>20/9/2025</t>
  </si>
  <si>
    <t>1217</t>
  </si>
  <si>
    <t>1208</t>
  </si>
  <si>
    <t>1203</t>
  </si>
  <si>
    <t>24/9/2025</t>
  </si>
  <si>
    <t>1228</t>
  </si>
  <si>
    <t>27/9/2025</t>
  </si>
  <si>
    <t>1264</t>
  </si>
  <si>
    <t>1281</t>
  </si>
  <si>
    <t>29/9/2025</t>
  </si>
  <si>
    <t>1287</t>
  </si>
  <si>
    <t>30/9/2025</t>
  </si>
  <si>
    <t>1258</t>
  </si>
  <si>
    <t>1322</t>
  </si>
  <si>
    <t>1323</t>
  </si>
  <si>
    <t>1324</t>
  </si>
  <si>
    <t>1290</t>
  </si>
  <si>
    <t>1333</t>
  </si>
  <si>
    <t>987</t>
  </si>
  <si>
    <t>1067</t>
  </si>
  <si>
    <t>1056</t>
  </si>
  <si>
    <t>1133</t>
  </si>
  <si>
    <t>1126</t>
  </si>
  <si>
    <t>1091</t>
  </si>
  <si>
    <t>1159</t>
  </si>
  <si>
    <t>1092</t>
  </si>
  <si>
    <t>1165</t>
  </si>
  <si>
    <t>1180</t>
  </si>
  <si>
    <t>1178</t>
  </si>
  <si>
    <t>1236</t>
  </si>
  <si>
    <t>1235</t>
  </si>
  <si>
    <t>1300</t>
  </si>
  <si>
    <t>1299</t>
  </si>
  <si>
    <t>1293</t>
  </si>
  <si>
    <t>1316</t>
  </si>
  <si>
    <t>1273</t>
  </si>
  <si>
    <t>1334</t>
  </si>
  <si>
    <t>SL</t>
  </si>
  <si>
    <t>DATE</t>
  </si>
  <si>
    <t>LR NO</t>
  </si>
  <si>
    <t>INV NO</t>
  </si>
  <si>
    <t>FROM</t>
  </si>
  <si>
    <t>DESTINATION</t>
  </si>
  <si>
    <t>CASE</t>
  </si>
  <si>
    <t>DO/08434</t>
  </si>
  <si>
    <t>DO/08440</t>
  </si>
  <si>
    <t>DO/08486</t>
  </si>
  <si>
    <t>DO/08511</t>
  </si>
  <si>
    <t>DO/08525</t>
  </si>
  <si>
    <t>DO/08531</t>
  </si>
  <si>
    <t>DO/08645</t>
  </si>
  <si>
    <t>DO/08748</t>
  </si>
  <si>
    <t>DO/08868</t>
  </si>
  <si>
    <t>DO/08869</t>
  </si>
  <si>
    <t>DO/08904</t>
  </si>
  <si>
    <t>DO/09003</t>
  </si>
  <si>
    <t>DO/09033</t>
  </si>
  <si>
    <t>DO/09260</t>
  </si>
  <si>
    <t>DO/09362</t>
  </si>
  <si>
    <t>DO/09484</t>
  </si>
  <si>
    <t>DO/09485</t>
  </si>
  <si>
    <t>DO/09486</t>
  </si>
  <si>
    <t>DO/09712</t>
  </si>
  <si>
    <t>DO/09873</t>
  </si>
  <si>
    <t>DO/09962</t>
  </si>
  <si>
    <t>DO/10005</t>
  </si>
  <si>
    <t>DO/10053</t>
  </si>
  <si>
    <t>DO/10054</t>
  </si>
  <si>
    <t>DO/10065</t>
  </si>
  <si>
    <t>DO/10077</t>
  </si>
  <si>
    <t>DO/10078</t>
  </si>
  <si>
    <t>DO/10079</t>
  </si>
  <si>
    <t>MA/05818</t>
  </si>
  <si>
    <t>MA/05828</t>
  </si>
  <si>
    <t>MA/05829</t>
  </si>
  <si>
    <t>MA/05874</t>
  </si>
  <si>
    <t>MA/05911</t>
  </si>
  <si>
    <t>MA/05986</t>
  </si>
  <si>
    <t>MA/06029</t>
  </si>
  <si>
    <t>MA/06032</t>
  </si>
  <si>
    <t>MA/06045</t>
  </si>
  <si>
    <t>MA/06161</t>
  </si>
  <si>
    <t>MA/06162</t>
  </si>
  <si>
    <t>MA/06522</t>
  </si>
  <si>
    <t>MA/06531</t>
  </si>
  <si>
    <t>MA/06741</t>
  </si>
  <si>
    <t>MA/06742</t>
  </si>
  <si>
    <t>MA/06768</t>
  </si>
  <si>
    <t>MA/06769</t>
  </si>
  <si>
    <t>MA/06770</t>
  </si>
  <si>
    <t>MA/06774</t>
  </si>
  <si>
    <t>JAGATSINGHPUR</t>
  </si>
  <si>
    <t>JAJPUR ROAD</t>
  </si>
  <si>
    <t>AUL</t>
  </si>
  <si>
    <t>KENDRAPARA</t>
  </si>
  <si>
    <t>JATNI</t>
  </si>
  <si>
    <t>PANIKOILI</t>
  </si>
  <si>
    <t>PURI</t>
  </si>
  <si>
    <t>KHURDA</t>
  </si>
  <si>
    <t>NIMAPARA</t>
  </si>
  <si>
    <t>BHUBANESWAR</t>
  </si>
  <si>
    <t>NAYAGARH</t>
  </si>
  <si>
    <t>BALIGUDA</t>
  </si>
  <si>
    <t>ANGUL</t>
  </si>
  <si>
    <t>THARMAL</t>
  </si>
  <si>
    <t>JASIPUR</t>
  </si>
  <si>
    <t>KEONJHAR</t>
  </si>
  <si>
    <t>KARANJIA</t>
  </si>
  <si>
    <t>SORO</t>
  </si>
  <si>
    <t>BALASORE</t>
  </si>
  <si>
    <t>JALESWAR</t>
  </si>
  <si>
    <t>BOUDH</t>
  </si>
  <si>
    <t>CHANDANESWAR</t>
  </si>
  <si>
    <t>SAMBALPUR</t>
  </si>
  <si>
    <t>CTC</t>
  </si>
  <si>
    <t>RATE</t>
  </si>
  <si>
    <t>HAM</t>
  </si>
  <si>
    <t>DD.CH.</t>
  </si>
  <si>
    <t>LR.CH.</t>
  </si>
  <si>
    <t>AMOUNT</t>
  </si>
  <si>
    <t>HARIPURHAT</t>
  </si>
  <si>
    <t>INVOICE
PRAGATI LOGISTICS,SAMANTA SAHI KHUNTIA LANE,8984191006
GST No:21AGHPB9356M1Z9</t>
  </si>
  <si>
    <t xml:space="preserve">JAY TRADING COMPANY
Address: TARACHAND PATNA PITHAPUR 753009,8249126507
GST No:21ABBPM2201P1Z2
</t>
  </si>
  <si>
    <t>Thanking you for your business.
PRAGATI LOGISTICS</t>
  </si>
  <si>
    <t>Kindly, verify &amp; confirm within 7 days, else GST will be filed by 20th OCT., 2024. 
GST to be paid by Consignor under Reverse Charge Mechanism(RCM) as per GST.</t>
  </si>
  <si>
    <t>(RUPEES TWELVE THOUSAND TWO HUNDRED FIFTY THREE ONLY)</t>
  </si>
  <si>
    <t xml:space="preserve">Bill Date:30/09/2025
Bill NO : 16932
Total Amount: 12253.00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</si>
</sst>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0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5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Fill="1" applyBorder="1"/>
    <xf numFmtId="0" fontId="1" fillId="0" borderId="12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wrapText="1"/>
    </xf>
    <xf numFmtId="2" fontId="1" fillId="0" borderId="1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right" wrapText="1"/>
    </xf>
    <xf numFmtId="0" fontId="1" fillId="0" borderId="8" xfId="0" applyNumberFormat="1" applyFont="1" applyBorder="1" applyAlignment="1">
      <alignment horizontal="right" wrapText="1"/>
    </xf>
    <xf numFmtId="2" fontId="1" fillId="0" borderId="8" xfId="0" applyNumberFormat="1" applyFont="1" applyBorder="1" applyAlignment="1">
      <alignment horizontal="right" wrapText="1"/>
    </xf>
    <xf numFmtId="2" fontId="1" fillId="0" borderId="9" xfId="0" applyNumberFormat="1" applyFont="1" applyBorder="1" applyAlignment="1">
      <alignment horizontal="right" wrapText="1"/>
    </xf>
    <xf numFmtId="0" fontId="1" fillId="0" borderId="1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76200</xdr:rowOff>
    </xdr:from>
    <xdr:to>
      <xdr:col>7</xdr:col>
      <xdr:colOff>323850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76200"/>
          <a:ext cx="4419601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  <cell r="D4">
            <v>66</v>
          </cell>
          <cell r="E4">
            <v>73</v>
          </cell>
        </row>
        <row r="5">
          <cell r="C5" t="str">
            <v>AUL</v>
          </cell>
          <cell r="D5">
            <v>66</v>
          </cell>
          <cell r="E5">
            <v>73</v>
          </cell>
        </row>
        <row r="6">
          <cell r="C6" t="str">
            <v>BALASORE</v>
          </cell>
          <cell r="D6">
            <v>77</v>
          </cell>
          <cell r="E6">
            <v>85</v>
          </cell>
        </row>
        <row r="7">
          <cell r="C7" t="str">
            <v>BALICHANDRAPUR</v>
          </cell>
          <cell r="D7">
            <v>66</v>
          </cell>
          <cell r="E7">
            <v>73</v>
          </cell>
        </row>
        <row r="8">
          <cell r="C8" t="str">
            <v>BARIPADA</v>
          </cell>
          <cell r="D8">
            <v>77</v>
          </cell>
          <cell r="E8">
            <v>85</v>
          </cell>
        </row>
        <row r="9">
          <cell r="C9" t="str">
            <v>BERHAMPUR</v>
          </cell>
          <cell r="D9">
            <v>77</v>
          </cell>
          <cell r="E9">
            <v>85</v>
          </cell>
        </row>
        <row r="10">
          <cell r="C10" t="str">
            <v>BHADRAK</v>
          </cell>
          <cell r="D10">
            <v>72</v>
          </cell>
          <cell r="E10">
            <v>79</v>
          </cell>
        </row>
        <row r="11">
          <cell r="C11" t="str">
            <v>BHUBANESWAR</v>
          </cell>
          <cell r="D11">
            <v>61</v>
          </cell>
          <cell r="E11">
            <v>67</v>
          </cell>
        </row>
        <row r="12">
          <cell r="C12" t="str">
            <v>DHENKANAL</v>
          </cell>
          <cell r="D12">
            <v>66</v>
          </cell>
          <cell r="E12">
            <v>73</v>
          </cell>
        </row>
        <row r="13">
          <cell r="C13" t="str">
            <v>JAJPUR ROAD</v>
          </cell>
          <cell r="D13">
            <v>72</v>
          </cell>
          <cell r="E13">
            <v>79</v>
          </cell>
        </row>
        <row r="14">
          <cell r="C14" t="str">
            <v>JAJPUR TOWN</v>
          </cell>
          <cell r="D14">
            <v>72</v>
          </cell>
          <cell r="E14">
            <v>79</v>
          </cell>
        </row>
        <row r="15">
          <cell r="C15" t="str">
            <v>JALESWAR</v>
          </cell>
          <cell r="D15">
            <v>88</v>
          </cell>
          <cell r="E15">
            <v>97</v>
          </cell>
        </row>
        <row r="16">
          <cell r="C16" t="str">
            <v>JASIPUR</v>
          </cell>
          <cell r="D16">
            <v>88</v>
          </cell>
          <cell r="E16">
            <v>97</v>
          </cell>
        </row>
        <row r="17">
          <cell r="C17" t="str">
            <v>JATNI</v>
          </cell>
          <cell r="D17">
            <v>66</v>
          </cell>
          <cell r="E17">
            <v>73</v>
          </cell>
        </row>
        <row r="18">
          <cell r="C18" t="str">
            <v>KARANJIA</v>
          </cell>
          <cell r="D18">
            <v>88</v>
          </cell>
          <cell r="E18">
            <v>97</v>
          </cell>
        </row>
        <row r="19">
          <cell r="C19" t="str">
            <v>KENDRAPARA</v>
          </cell>
          <cell r="D19">
            <v>66</v>
          </cell>
          <cell r="E19">
            <v>73</v>
          </cell>
        </row>
        <row r="20">
          <cell r="C20" t="str">
            <v>KEONJHAR</v>
          </cell>
          <cell r="D20">
            <v>77</v>
          </cell>
          <cell r="E20">
            <v>85</v>
          </cell>
        </row>
        <row r="21">
          <cell r="C21" t="str">
            <v>KHURDA</v>
          </cell>
          <cell r="D21">
            <v>66</v>
          </cell>
          <cell r="E21">
            <v>73</v>
          </cell>
        </row>
        <row r="22">
          <cell r="C22" t="str">
            <v>NAYAGARH</v>
          </cell>
          <cell r="D22">
            <v>83</v>
          </cell>
          <cell r="E22">
            <v>91</v>
          </cell>
        </row>
        <row r="23">
          <cell r="C23" t="str">
            <v>NIMAPARA</v>
          </cell>
          <cell r="D23">
            <v>66</v>
          </cell>
          <cell r="E23">
            <v>73</v>
          </cell>
        </row>
        <row r="24">
          <cell r="C24" t="str">
            <v>NIRAKARPUR</v>
          </cell>
          <cell r="D24">
            <v>77</v>
          </cell>
          <cell r="E24">
            <v>85</v>
          </cell>
        </row>
        <row r="25">
          <cell r="C25" t="str">
            <v>PARADEEP</v>
          </cell>
          <cell r="D25">
            <v>72</v>
          </cell>
          <cell r="E25">
            <v>79</v>
          </cell>
        </row>
        <row r="26">
          <cell r="C26" t="str">
            <v>PURI</v>
          </cell>
          <cell r="D26">
            <v>66</v>
          </cell>
          <cell r="E26">
            <v>73</v>
          </cell>
        </row>
        <row r="27">
          <cell r="C27" t="str">
            <v>SALIPUR</v>
          </cell>
          <cell r="D27">
            <v>61</v>
          </cell>
          <cell r="E27">
            <v>67</v>
          </cell>
        </row>
        <row r="28">
          <cell r="C28" t="str">
            <v>TIRTOL</v>
          </cell>
          <cell r="D28">
            <v>72</v>
          </cell>
          <cell r="E28">
            <v>79</v>
          </cell>
        </row>
        <row r="29">
          <cell r="C29" t="str">
            <v>TALCHER</v>
          </cell>
          <cell r="D29">
            <v>66</v>
          </cell>
          <cell r="E29">
            <v>73</v>
          </cell>
        </row>
        <row r="30">
          <cell r="C30" t="str">
            <v>BANARPAL</v>
          </cell>
          <cell r="D30">
            <v>66</v>
          </cell>
          <cell r="E30">
            <v>73</v>
          </cell>
        </row>
        <row r="31">
          <cell r="C31" t="str">
            <v>PATTAMUNDAI</v>
          </cell>
          <cell r="D31">
            <v>77</v>
          </cell>
          <cell r="E31">
            <v>85</v>
          </cell>
        </row>
        <row r="32">
          <cell r="C32" t="str">
            <v>MARSHAGHAI</v>
          </cell>
          <cell r="D32">
            <v>72</v>
          </cell>
          <cell r="E32">
            <v>79</v>
          </cell>
        </row>
        <row r="33">
          <cell r="C33" t="str">
            <v>PIPILI</v>
          </cell>
          <cell r="D33">
            <v>61</v>
          </cell>
          <cell r="E33">
            <v>67</v>
          </cell>
        </row>
        <row r="34">
          <cell r="C34" t="str">
            <v>AGARPADA</v>
          </cell>
          <cell r="D34">
            <v>88</v>
          </cell>
          <cell r="E34">
            <v>97</v>
          </cell>
        </row>
        <row r="35">
          <cell r="C35" t="str">
            <v>BOUDH</v>
          </cell>
          <cell r="D35">
            <v>94</v>
          </cell>
          <cell r="E35">
            <v>103</v>
          </cell>
        </row>
        <row r="36">
          <cell r="C36" t="str">
            <v>JHARSUGUDA</v>
          </cell>
          <cell r="D36">
            <v>77</v>
          </cell>
          <cell r="E36">
            <v>85</v>
          </cell>
        </row>
        <row r="37">
          <cell r="C37" t="str">
            <v>ROURKELA</v>
          </cell>
          <cell r="D37">
            <v>83</v>
          </cell>
          <cell r="E37">
            <v>91</v>
          </cell>
        </row>
        <row r="38">
          <cell r="C38" t="str">
            <v>RAIRANGPUR</v>
          </cell>
          <cell r="D38">
            <v>94</v>
          </cell>
          <cell r="E38">
            <v>103</v>
          </cell>
        </row>
        <row r="39">
          <cell r="C39" t="str">
            <v>BARI</v>
          </cell>
          <cell r="D39">
            <v>72</v>
          </cell>
          <cell r="E39">
            <v>79</v>
          </cell>
        </row>
        <row r="40">
          <cell r="C40" t="str">
            <v>JAGATSINGHPUR</v>
          </cell>
          <cell r="D40">
            <v>66</v>
          </cell>
          <cell r="E40">
            <v>73</v>
          </cell>
        </row>
        <row r="41">
          <cell r="C41" t="str">
            <v>PARALAKHEMUNDI</v>
          </cell>
          <cell r="D41">
            <v>116</v>
          </cell>
          <cell r="E41">
            <v>128</v>
          </cell>
        </row>
        <row r="42">
          <cell r="C42" t="str">
            <v>SORO</v>
          </cell>
          <cell r="D42">
            <v>77</v>
          </cell>
          <cell r="E42">
            <v>85</v>
          </cell>
        </row>
        <row r="43">
          <cell r="C43" t="str">
            <v>KHARIAR ROAD</v>
          </cell>
          <cell r="D43">
            <v>110</v>
          </cell>
          <cell r="E43">
            <v>121</v>
          </cell>
        </row>
        <row r="44">
          <cell r="C44" t="str">
            <v>ANANDAPUR</v>
          </cell>
          <cell r="D44">
            <v>83</v>
          </cell>
          <cell r="E44">
            <v>91</v>
          </cell>
        </row>
        <row r="45">
          <cell r="C45" t="str">
            <v>BOLANGIR</v>
          </cell>
          <cell r="D45">
            <v>83</v>
          </cell>
          <cell r="E45">
            <v>91</v>
          </cell>
        </row>
        <row r="46">
          <cell r="C46" t="str">
            <v>PICHUKULI</v>
          </cell>
          <cell r="D46">
            <v>83</v>
          </cell>
          <cell r="E46">
            <v>91</v>
          </cell>
        </row>
        <row r="47">
          <cell r="C47" t="str">
            <v>JEYPORE</v>
          </cell>
          <cell r="D47">
            <v>94</v>
          </cell>
          <cell r="E47">
            <v>103</v>
          </cell>
        </row>
        <row r="48">
          <cell r="C48" t="str">
            <v>CHANDIKHOL</v>
          </cell>
          <cell r="D48">
            <v>61</v>
          </cell>
          <cell r="E48">
            <v>67</v>
          </cell>
        </row>
        <row r="49">
          <cell r="C49" t="str">
            <v>BALIGUDA</v>
          </cell>
          <cell r="D49">
            <v>115</v>
          </cell>
          <cell r="E49">
            <v>127</v>
          </cell>
        </row>
        <row r="50">
          <cell r="C50" t="str">
            <v>BHANJANAGAR</v>
          </cell>
          <cell r="D50">
            <v>110</v>
          </cell>
          <cell r="E50">
            <v>121</v>
          </cell>
        </row>
        <row r="51">
          <cell r="C51" t="str">
            <v>SAMBALPUR</v>
          </cell>
          <cell r="D51">
            <v>75</v>
          </cell>
          <cell r="E51">
            <v>83</v>
          </cell>
        </row>
        <row r="52">
          <cell r="C52" t="str">
            <v>NABARANGPUR</v>
          </cell>
          <cell r="D52">
            <v>120</v>
          </cell>
          <cell r="E52">
            <v>132</v>
          </cell>
        </row>
        <row r="53">
          <cell r="C53" t="str">
            <v>THARMAL</v>
          </cell>
          <cell r="D53">
            <v>66</v>
          </cell>
          <cell r="E53">
            <v>73</v>
          </cell>
        </row>
        <row r="54">
          <cell r="C54" t="str">
            <v>HARIPURHAT</v>
          </cell>
          <cell r="D54">
            <v>72</v>
          </cell>
          <cell r="E54">
            <v>79</v>
          </cell>
        </row>
        <row r="55">
          <cell r="C55" t="str">
            <v>JAYPATNA</v>
          </cell>
          <cell r="D55">
            <v>110</v>
          </cell>
          <cell r="E55">
            <v>121</v>
          </cell>
        </row>
        <row r="56">
          <cell r="C56" t="str">
            <v>BALIAPAL</v>
          </cell>
          <cell r="D56">
            <v>110</v>
          </cell>
          <cell r="E56">
            <v>121</v>
          </cell>
        </row>
        <row r="57">
          <cell r="C57" t="str">
            <v>RAJ SUNAKHALA</v>
          </cell>
          <cell r="D57">
            <v>83</v>
          </cell>
          <cell r="E57">
            <v>91</v>
          </cell>
        </row>
        <row r="58">
          <cell r="C58" t="str">
            <v>JHUMPURA</v>
          </cell>
          <cell r="D58">
            <v>85</v>
          </cell>
          <cell r="E58">
            <v>94</v>
          </cell>
        </row>
        <row r="59">
          <cell r="C59" t="str">
            <v>BOINDA</v>
          </cell>
          <cell r="D59">
            <v>110</v>
          </cell>
          <cell r="E59">
            <v>121</v>
          </cell>
        </row>
        <row r="60">
          <cell r="C60" t="str">
            <v>G UDAYAGIRI</v>
          </cell>
          <cell r="E60">
            <v>125</v>
          </cell>
        </row>
        <row r="61">
          <cell r="C61" t="str">
            <v>PANIKOILI</v>
          </cell>
          <cell r="E61">
            <v>79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6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6" customFormat="1" ht="84.75" customHeight="1">
      <c r="A1" s="16"/>
      <c r="B1" s="17"/>
      <c r="C1" s="17"/>
      <c r="D1" s="17"/>
      <c r="E1" s="17"/>
      <c r="F1" s="17"/>
      <c r="G1" s="17"/>
      <c r="H1" s="18"/>
      <c r="I1" s="19" t="s">
        <v>147</v>
      </c>
      <c r="J1" s="19"/>
      <c r="K1" s="19"/>
      <c r="L1" s="20"/>
    </row>
    <row r="2" spans="1:12" s="6" customFormat="1" ht="65.25" customHeight="1">
      <c r="A2" s="21" t="s">
        <v>148</v>
      </c>
      <c r="B2" s="22"/>
      <c r="C2" s="22"/>
      <c r="D2" s="22"/>
      <c r="E2" s="22"/>
      <c r="F2" s="22"/>
      <c r="G2" s="22"/>
      <c r="H2" s="23"/>
      <c r="I2" s="24" t="s">
        <v>152</v>
      </c>
      <c r="J2" s="24"/>
      <c r="K2" s="24"/>
      <c r="L2" s="25"/>
    </row>
    <row r="3" spans="1:12" s="1" customFormat="1">
      <c r="A3" s="3" t="s">
        <v>63</v>
      </c>
      <c r="B3" s="3" t="s">
        <v>64</v>
      </c>
      <c r="C3" s="3" t="s">
        <v>65</v>
      </c>
      <c r="D3" s="3" t="s">
        <v>66</v>
      </c>
      <c r="E3" s="3" t="s">
        <v>67</v>
      </c>
      <c r="F3" s="3" t="s">
        <v>68</v>
      </c>
      <c r="G3" s="3" t="s">
        <v>69</v>
      </c>
      <c r="H3" s="3" t="s">
        <v>141</v>
      </c>
      <c r="I3" s="3" t="s">
        <v>142</v>
      </c>
      <c r="J3" s="3" t="s">
        <v>143</v>
      </c>
      <c r="K3" s="3" t="s">
        <v>144</v>
      </c>
      <c r="L3" s="3" t="s">
        <v>145</v>
      </c>
    </row>
    <row r="4" spans="1:12">
      <c r="A4" s="2">
        <v>1</v>
      </c>
      <c r="B4" s="2" t="s">
        <v>2</v>
      </c>
      <c r="C4" s="2" t="s">
        <v>71</v>
      </c>
      <c r="D4" s="2" t="s">
        <v>3</v>
      </c>
      <c r="E4" s="2" t="s">
        <v>140</v>
      </c>
      <c r="F4" s="2" t="s">
        <v>118</v>
      </c>
      <c r="G4" s="2">
        <v>2</v>
      </c>
      <c r="H4" s="5">
        <f>VLOOKUP(F4,'[1]JAY TRADING'!$C$4:$E$61,3,FALSE)</f>
        <v>79</v>
      </c>
      <c r="I4" s="5">
        <f>G4*2</f>
        <v>4</v>
      </c>
      <c r="J4" s="5">
        <f>G4*8</f>
        <v>16</v>
      </c>
      <c r="K4" s="5">
        <v>30</v>
      </c>
      <c r="L4" s="5">
        <f>G4*H4+I4+J4+K4</f>
        <v>208</v>
      </c>
    </row>
    <row r="5" spans="1:12">
      <c r="A5" s="2">
        <v>2</v>
      </c>
      <c r="B5" s="2" t="s">
        <v>2</v>
      </c>
      <c r="C5" s="2" t="s">
        <v>72</v>
      </c>
      <c r="D5" s="2" t="s">
        <v>4</v>
      </c>
      <c r="E5" s="2" t="s">
        <v>140</v>
      </c>
      <c r="F5" s="2" t="s">
        <v>117</v>
      </c>
      <c r="G5" s="2">
        <v>2</v>
      </c>
      <c r="H5" s="5">
        <f>VLOOKUP(F5,'[1]JAY TRADING'!$C$4:$E$61,3,FALSE)</f>
        <v>73</v>
      </c>
      <c r="I5" s="5">
        <f t="shared" ref="I5:I50" si="0">G5*2</f>
        <v>4</v>
      </c>
      <c r="J5" s="5">
        <f t="shared" ref="J5:J50" si="1">G5*8</f>
        <v>16</v>
      </c>
      <c r="K5" s="5">
        <v>30</v>
      </c>
      <c r="L5" s="5">
        <f t="shared" ref="L5:L50" si="2">G5*H5+I5+J5+K5</f>
        <v>196</v>
      </c>
    </row>
    <row r="6" spans="1:12">
      <c r="A6" s="2">
        <v>3</v>
      </c>
      <c r="B6" s="2" t="s">
        <v>2</v>
      </c>
      <c r="C6" s="2" t="s">
        <v>99</v>
      </c>
      <c r="D6" s="2" t="s">
        <v>45</v>
      </c>
      <c r="E6" s="2" t="s">
        <v>140</v>
      </c>
      <c r="F6" s="2" t="s">
        <v>129</v>
      </c>
      <c r="G6" s="2">
        <v>2</v>
      </c>
      <c r="H6" s="5">
        <f>VLOOKUP(F6,'[1]JAY TRADING'!$C$4:$E$61,3,FALSE)</f>
        <v>73</v>
      </c>
      <c r="I6" s="5">
        <f t="shared" si="0"/>
        <v>4</v>
      </c>
      <c r="J6" s="5">
        <f t="shared" si="1"/>
        <v>16</v>
      </c>
      <c r="K6" s="5">
        <v>30</v>
      </c>
      <c r="L6" s="5">
        <f t="shared" si="2"/>
        <v>196</v>
      </c>
    </row>
    <row r="7" spans="1:12">
      <c r="A7" s="2">
        <v>4</v>
      </c>
      <c r="B7" s="2" t="s">
        <v>2</v>
      </c>
      <c r="C7" s="2" t="s">
        <v>100</v>
      </c>
      <c r="D7" s="2" t="s">
        <v>46</v>
      </c>
      <c r="E7" s="2" t="s">
        <v>140</v>
      </c>
      <c r="F7" s="2" t="s">
        <v>130</v>
      </c>
      <c r="G7" s="2">
        <v>1</v>
      </c>
      <c r="H7" s="5">
        <f>VLOOKUP(F7,'[1]JAY TRADING'!$C$4:$E$61,3,FALSE)</f>
        <v>73</v>
      </c>
      <c r="I7" s="5">
        <f t="shared" si="0"/>
        <v>2</v>
      </c>
      <c r="J7" s="5">
        <f t="shared" si="1"/>
        <v>8</v>
      </c>
      <c r="K7" s="5">
        <v>30</v>
      </c>
      <c r="L7" s="5">
        <f t="shared" si="2"/>
        <v>113</v>
      </c>
    </row>
    <row r="8" spans="1:12">
      <c r="A8" s="2">
        <v>5</v>
      </c>
      <c r="B8" s="2" t="s">
        <v>0</v>
      </c>
      <c r="C8" s="2" t="s">
        <v>70</v>
      </c>
      <c r="D8" s="2" t="s">
        <v>1</v>
      </c>
      <c r="E8" s="2" t="s">
        <v>140</v>
      </c>
      <c r="F8" s="2" t="s">
        <v>117</v>
      </c>
      <c r="G8" s="2">
        <v>1</v>
      </c>
      <c r="H8" s="5">
        <f>VLOOKUP(F8,'[1]JAY TRADING'!$C$4:$E$61,3,FALSE)</f>
        <v>73</v>
      </c>
      <c r="I8" s="5">
        <f t="shared" si="0"/>
        <v>2</v>
      </c>
      <c r="J8" s="5">
        <f t="shared" si="1"/>
        <v>8</v>
      </c>
      <c r="K8" s="5">
        <v>30</v>
      </c>
      <c r="L8" s="5">
        <f t="shared" si="2"/>
        <v>113</v>
      </c>
    </row>
    <row r="9" spans="1:12">
      <c r="A9" s="2">
        <v>6</v>
      </c>
      <c r="B9" s="2" t="s">
        <v>5</v>
      </c>
      <c r="C9" s="2" t="s">
        <v>73</v>
      </c>
      <c r="D9" s="2" t="s">
        <v>6</v>
      </c>
      <c r="E9" s="2" t="s">
        <v>140</v>
      </c>
      <c r="F9" s="4" t="s">
        <v>146</v>
      </c>
      <c r="G9" s="2">
        <v>1</v>
      </c>
      <c r="H9" s="5">
        <f>VLOOKUP(F9,'[1]JAY TRADING'!$C$4:$E$61,3,FALSE)</f>
        <v>79</v>
      </c>
      <c r="I9" s="5">
        <f t="shared" si="0"/>
        <v>2</v>
      </c>
      <c r="J9" s="5">
        <f t="shared" si="1"/>
        <v>8</v>
      </c>
      <c r="K9" s="5">
        <v>30</v>
      </c>
      <c r="L9" s="5">
        <f t="shared" si="2"/>
        <v>119</v>
      </c>
    </row>
    <row r="10" spans="1:12">
      <c r="A10" s="2">
        <v>7</v>
      </c>
      <c r="B10" s="2" t="s">
        <v>5</v>
      </c>
      <c r="C10" s="2" t="s">
        <v>74</v>
      </c>
      <c r="D10" s="2" t="s">
        <v>7</v>
      </c>
      <c r="E10" s="2" t="s">
        <v>140</v>
      </c>
      <c r="F10" s="2" t="s">
        <v>119</v>
      </c>
      <c r="G10" s="2">
        <v>1</v>
      </c>
      <c r="H10" s="5">
        <f>VLOOKUP(F10,'[1]JAY TRADING'!$C$4:$E$61,3,FALSE)</f>
        <v>73</v>
      </c>
      <c r="I10" s="5">
        <f t="shared" si="0"/>
        <v>2</v>
      </c>
      <c r="J10" s="5">
        <f t="shared" si="1"/>
        <v>8</v>
      </c>
      <c r="K10" s="5">
        <v>30</v>
      </c>
      <c r="L10" s="5">
        <f t="shared" si="2"/>
        <v>113</v>
      </c>
    </row>
    <row r="11" spans="1:12">
      <c r="A11" s="2">
        <v>8</v>
      </c>
      <c r="B11" s="2" t="s">
        <v>5</v>
      </c>
      <c r="C11" s="2" t="s">
        <v>75</v>
      </c>
      <c r="D11" s="2" t="s">
        <v>8</v>
      </c>
      <c r="E11" s="2" t="s">
        <v>140</v>
      </c>
      <c r="F11" s="2" t="s">
        <v>120</v>
      </c>
      <c r="G11" s="2">
        <v>3</v>
      </c>
      <c r="H11" s="5">
        <f>VLOOKUP(F11,'[1]JAY TRADING'!$C$4:$E$61,3,FALSE)</f>
        <v>73</v>
      </c>
      <c r="I11" s="5">
        <f t="shared" si="0"/>
        <v>6</v>
      </c>
      <c r="J11" s="5">
        <f t="shared" si="1"/>
        <v>24</v>
      </c>
      <c r="K11" s="5">
        <v>30</v>
      </c>
      <c r="L11" s="5">
        <f t="shared" si="2"/>
        <v>279</v>
      </c>
    </row>
    <row r="12" spans="1:12">
      <c r="A12" s="2">
        <v>9</v>
      </c>
      <c r="B12" s="2" t="s">
        <v>5</v>
      </c>
      <c r="C12" s="2" t="s">
        <v>98</v>
      </c>
      <c r="D12" s="2" t="s">
        <v>44</v>
      </c>
      <c r="E12" s="2" t="s">
        <v>140</v>
      </c>
      <c r="F12" s="2" t="s">
        <v>128</v>
      </c>
      <c r="G12" s="2">
        <v>1</v>
      </c>
      <c r="H12" s="5">
        <f>VLOOKUP(F12,'[1]JAY TRADING'!$C$4:$E$61,3,FALSE)</f>
        <v>127</v>
      </c>
      <c r="I12" s="5">
        <f t="shared" si="0"/>
        <v>2</v>
      </c>
      <c r="J12" s="5">
        <f t="shared" si="1"/>
        <v>8</v>
      </c>
      <c r="K12" s="5">
        <v>30</v>
      </c>
      <c r="L12" s="5">
        <f t="shared" si="2"/>
        <v>167</v>
      </c>
    </row>
    <row r="13" spans="1:12">
      <c r="A13" s="2">
        <v>10</v>
      </c>
      <c r="B13" s="2" t="s">
        <v>11</v>
      </c>
      <c r="C13" s="2" t="s">
        <v>101</v>
      </c>
      <c r="D13" s="2" t="s">
        <v>47</v>
      </c>
      <c r="E13" s="2" t="s">
        <v>140</v>
      </c>
      <c r="F13" s="2" t="s">
        <v>129</v>
      </c>
      <c r="G13" s="2">
        <v>2</v>
      </c>
      <c r="H13" s="5">
        <f>VLOOKUP(F13,'[1]JAY TRADING'!$C$4:$E$61,3,FALSE)</f>
        <v>73</v>
      </c>
      <c r="I13" s="5">
        <f t="shared" si="0"/>
        <v>4</v>
      </c>
      <c r="J13" s="5">
        <f t="shared" si="1"/>
        <v>16</v>
      </c>
      <c r="K13" s="5">
        <v>30</v>
      </c>
      <c r="L13" s="5">
        <f t="shared" si="2"/>
        <v>196</v>
      </c>
    </row>
    <row r="14" spans="1:12">
      <c r="A14" s="2">
        <v>11</v>
      </c>
      <c r="B14" s="2" t="s">
        <v>9</v>
      </c>
      <c r="C14" s="2" t="s">
        <v>76</v>
      </c>
      <c r="D14" s="2" t="s">
        <v>10</v>
      </c>
      <c r="E14" s="2" t="s">
        <v>140</v>
      </c>
      <c r="F14" s="2" t="s">
        <v>121</v>
      </c>
      <c r="G14" s="2">
        <v>3</v>
      </c>
      <c r="H14" s="5">
        <f>VLOOKUP(F14,'[1]JAY TRADING'!$C$4:$E$61,3,FALSE)</f>
        <v>73</v>
      </c>
      <c r="I14" s="5">
        <f t="shared" si="0"/>
        <v>6</v>
      </c>
      <c r="J14" s="5">
        <f t="shared" si="1"/>
        <v>24</v>
      </c>
      <c r="K14" s="5">
        <v>30</v>
      </c>
      <c r="L14" s="5">
        <f t="shared" si="2"/>
        <v>279</v>
      </c>
    </row>
    <row r="15" spans="1:12">
      <c r="A15" s="2">
        <v>12</v>
      </c>
      <c r="B15" s="2" t="s">
        <v>9</v>
      </c>
      <c r="C15" s="2" t="s">
        <v>102</v>
      </c>
      <c r="D15" s="2" t="s">
        <v>48</v>
      </c>
      <c r="E15" s="2" t="s">
        <v>140</v>
      </c>
      <c r="F15" s="2" t="s">
        <v>131</v>
      </c>
      <c r="G15" s="2">
        <v>1</v>
      </c>
      <c r="H15" s="5">
        <f>VLOOKUP(F15,'[1]JAY TRADING'!$C$4:$E$61,3,FALSE)</f>
        <v>97</v>
      </c>
      <c r="I15" s="5">
        <f t="shared" si="0"/>
        <v>2</v>
      </c>
      <c r="J15" s="5">
        <f t="shared" si="1"/>
        <v>8</v>
      </c>
      <c r="K15" s="5">
        <v>30</v>
      </c>
      <c r="L15" s="5">
        <f t="shared" si="2"/>
        <v>137</v>
      </c>
    </row>
    <row r="16" spans="1:12">
      <c r="A16" s="2">
        <v>13</v>
      </c>
      <c r="B16" s="2" t="s">
        <v>12</v>
      </c>
      <c r="C16" s="2" t="s">
        <v>77</v>
      </c>
      <c r="D16" s="2" t="s">
        <v>13</v>
      </c>
      <c r="E16" s="2" t="s">
        <v>140</v>
      </c>
      <c r="F16" s="2" t="s">
        <v>121</v>
      </c>
      <c r="G16" s="2">
        <v>4</v>
      </c>
      <c r="H16" s="5">
        <f>VLOOKUP(F16,'[1]JAY TRADING'!$C$4:$E$61,3,FALSE)</f>
        <v>73</v>
      </c>
      <c r="I16" s="5">
        <f t="shared" si="0"/>
        <v>8</v>
      </c>
      <c r="J16" s="5">
        <f t="shared" si="1"/>
        <v>32</v>
      </c>
      <c r="K16" s="5">
        <v>30</v>
      </c>
      <c r="L16" s="5">
        <f t="shared" si="2"/>
        <v>362</v>
      </c>
    </row>
    <row r="17" spans="1:12">
      <c r="A17" s="2">
        <v>14</v>
      </c>
      <c r="B17" s="2" t="s">
        <v>14</v>
      </c>
      <c r="C17" s="2" t="s">
        <v>78</v>
      </c>
      <c r="D17" s="2" t="s">
        <v>15</v>
      </c>
      <c r="E17" s="2" t="s">
        <v>140</v>
      </c>
      <c r="F17" s="2" t="s">
        <v>118</v>
      </c>
      <c r="G17" s="2">
        <v>2</v>
      </c>
      <c r="H17" s="5">
        <f>VLOOKUP(F17,'[1]JAY TRADING'!$C$4:$E$61,3,FALSE)</f>
        <v>79</v>
      </c>
      <c r="I17" s="5">
        <f t="shared" si="0"/>
        <v>4</v>
      </c>
      <c r="J17" s="5">
        <f t="shared" si="1"/>
        <v>16</v>
      </c>
      <c r="K17" s="5">
        <v>30</v>
      </c>
      <c r="L17" s="5">
        <f t="shared" si="2"/>
        <v>208</v>
      </c>
    </row>
    <row r="18" spans="1:12">
      <c r="A18" s="2">
        <v>15</v>
      </c>
      <c r="B18" s="2" t="s">
        <v>14</v>
      </c>
      <c r="C18" s="2" t="s">
        <v>79</v>
      </c>
      <c r="D18" s="2" t="s">
        <v>16</v>
      </c>
      <c r="E18" s="2" t="s">
        <v>140</v>
      </c>
      <c r="F18" s="2" t="s">
        <v>122</v>
      </c>
      <c r="G18" s="2">
        <v>2</v>
      </c>
      <c r="H18" s="5">
        <f>VLOOKUP(F18,'[1]JAY TRADING'!$C$4:$E$61,3,FALSE)</f>
        <v>79</v>
      </c>
      <c r="I18" s="5">
        <f t="shared" si="0"/>
        <v>4</v>
      </c>
      <c r="J18" s="5">
        <f t="shared" si="1"/>
        <v>16</v>
      </c>
      <c r="K18" s="5">
        <v>30</v>
      </c>
      <c r="L18" s="5">
        <f t="shared" si="2"/>
        <v>208</v>
      </c>
    </row>
    <row r="19" spans="1:12">
      <c r="A19" s="2">
        <v>16</v>
      </c>
      <c r="B19" s="2" t="s">
        <v>14</v>
      </c>
      <c r="C19" s="2" t="s">
        <v>80</v>
      </c>
      <c r="D19" s="2" t="s">
        <v>17</v>
      </c>
      <c r="E19" s="2" t="s">
        <v>140</v>
      </c>
      <c r="F19" s="2" t="s">
        <v>123</v>
      </c>
      <c r="G19" s="2">
        <v>2</v>
      </c>
      <c r="H19" s="5">
        <f>VLOOKUP(F19,'[1]JAY TRADING'!$C$4:$E$61,3,FALSE)</f>
        <v>73</v>
      </c>
      <c r="I19" s="5">
        <f t="shared" si="0"/>
        <v>4</v>
      </c>
      <c r="J19" s="5">
        <f t="shared" si="1"/>
        <v>16</v>
      </c>
      <c r="K19" s="5">
        <v>30</v>
      </c>
      <c r="L19" s="5">
        <f t="shared" si="2"/>
        <v>196</v>
      </c>
    </row>
    <row r="20" spans="1:12">
      <c r="A20" s="2">
        <v>17</v>
      </c>
      <c r="B20" s="2" t="s">
        <v>14</v>
      </c>
      <c r="C20" s="2" t="s">
        <v>103</v>
      </c>
      <c r="D20" s="2" t="s">
        <v>49</v>
      </c>
      <c r="E20" s="2" t="s">
        <v>140</v>
      </c>
      <c r="F20" s="2" t="s">
        <v>132</v>
      </c>
      <c r="G20" s="2">
        <v>1</v>
      </c>
      <c r="H20" s="5">
        <f>VLOOKUP(F20,'[1]JAY TRADING'!$C$4:$E$61,3,FALSE)</f>
        <v>85</v>
      </c>
      <c r="I20" s="5">
        <f t="shared" si="0"/>
        <v>2</v>
      </c>
      <c r="J20" s="5">
        <f t="shared" si="1"/>
        <v>8</v>
      </c>
      <c r="K20" s="5">
        <v>30</v>
      </c>
      <c r="L20" s="5">
        <f t="shared" si="2"/>
        <v>125</v>
      </c>
    </row>
    <row r="21" spans="1:12">
      <c r="A21" s="2">
        <v>18</v>
      </c>
      <c r="B21" s="2" t="s">
        <v>14</v>
      </c>
      <c r="C21" s="2" t="s">
        <v>104</v>
      </c>
      <c r="D21" s="2" t="s">
        <v>50</v>
      </c>
      <c r="E21" s="2" t="s">
        <v>140</v>
      </c>
      <c r="F21" s="2" t="s">
        <v>133</v>
      </c>
      <c r="G21" s="2">
        <v>2</v>
      </c>
      <c r="H21" s="5">
        <f>VLOOKUP(F21,'[1]JAY TRADING'!$C$4:$E$61,3,FALSE)</f>
        <v>97</v>
      </c>
      <c r="I21" s="5">
        <f t="shared" si="0"/>
        <v>4</v>
      </c>
      <c r="J21" s="5">
        <f t="shared" si="1"/>
        <v>16</v>
      </c>
      <c r="K21" s="5">
        <v>30</v>
      </c>
      <c r="L21" s="5">
        <f t="shared" si="2"/>
        <v>244</v>
      </c>
    </row>
    <row r="22" spans="1:12">
      <c r="A22" s="2">
        <v>19</v>
      </c>
      <c r="B22" s="2" t="s">
        <v>14</v>
      </c>
      <c r="C22" s="2" t="s">
        <v>106</v>
      </c>
      <c r="D22" s="2" t="s">
        <v>52</v>
      </c>
      <c r="E22" s="2" t="s">
        <v>140</v>
      </c>
      <c r="F22" s="2" t="s">
        <v>134</v>
      </c>
      <c r="G22" s="2">
        <v>1</v>
      </c>
      <c r="H22" s="5">
        <f>VLOOKUP(F22,'[1]JAY TRADING'!$C$4:$E$61,3,FALSE)</f>
        <v>85</v>
      </c>
      <c r="I22" s="5">
        <f t="shared" si="0"/>
        <v>2</v>
      </c>
      <c r="J22" s="5">
        <f t="shared" si="1"/>
        <v>8</v>
      </c>
      <c r="K22" s="5">
        <v>30</v>
      </c>
      <c r="L22" s="5">
        <f t="shared" si="2"/>
        <v>125</v>
      </c>
    </row>
    <row r="23" spans="1:12">
      <c r="A23" s="2">
        <v>20</v>
      </c>
      <c r="B23" s="2" t="s">
        <v>20</v>
      </c>
      <c r="C23" s="2" t="s">
        <v>105</v>
      </c>
      <c r="D23" s="2" t="s">
        <v>51</v>
      </c>
      <c r="E23" s="2" t="s">
        <v>140</v>
      </c>
      <c r="F23" s="2" t="s">
        <v>132</v>
      </c>
      <c r="G23" s="2">
        <v>1</v>
      </c>
      <c r="H23" s="5">
        <f>VLOOKUP(F23,'[1]JAY TRADING'!$C$4:$E$61,3,FALSE)</f>
        <v>85</v>
      </c>
      <c r="I23" s="5">
        <f t="shared" si="0"/>
        <v>2</v>
      </c>
      <c r="J23" s="5">
        <f t="shared" si="1"/>
        <v>8</v>
      </c>
      <c r="K23" s="5">
        <v>30</v>
      </c>
      <c r="L23" s="5">
        <f t="shared" si="2"/>
        <v>125</v>
      </c>
    </row>
    <row r="24" spans="1:12">
      <c r="A24" s="2">
        <v>21</v>
      </c>
      <c r="B24" s="2" t="s">
        <v>18</v>
      </c>
      <c r="C24" s="2" t="s">
        <v>81</v>
      </c>
      <c r="D24" s="2" t="s">
        <v>19</v>
      </c>
      <c r="E24" s="2" t="s">
        <v>140</v>
      </c>
      <c r="F24" s="2" t="s">
        <v>124</v>
      </c>
      <c r="G24" s="2">
        <v>3</v>
      </c>
      <c r="H24" s="5">
        <f>VLOOKUP(F24,'[1]JAY TRADING'!$C$4:$E$61,3,FALSE)</f>
        <v>73</v>
      </c>
      <c r="I24" s="5">
        <f t="shared" si="0"/>
        <v>6</v>
      </c>
      <c r="J24" s="5">
        <f t="shared" si="1"/>
        <v>24</v>
      </c>
      <c r="K24" s="5">
        <v>30</v>
      </c>
      <c r="L24" s="5">
        <f t="shared" si="2"/>
        <v>279</v>
      </c>
    </row>
    <row r="25" spans="1:12">
      <c r="A25" s="2">
        <v>22</v>
      </c>
      <c r="B25" s="2" t="s">
        <v>18</v>
      </c>
      <c r="C25" s="2" t="s">
        <v>82</v>
      </c>
      <c r="D25" s="2" t="s">
        <v>21</v>
      </c>
      <c r="E25" s="2" t="s">
        <v>140</v>
      </c>
      <c r="F25" s="2" t="s">
        <v>121</v>
      </c>
      <c r="G25" s="2">
        <v>2</v>
      </c>
      <c r="H25" s="5">
        <f>VLOOKUP(F25,'[1]JAY TRADING'!$C$4:$E$61,3,FALSE)</f>
        <v>73</v>
      </c>
      <c r="I25" s="5">
        <f t="shared" si="0"/>
        <v>4</v>
      </c>
      <c r="J25" s="5">
        <f t="shared" si="1"/>
        <v>16</v>
      </c>
      <c r="K25" s="5">
        <v>30</v>
      </c>
      <c r="L25" s="5">
        <f t="shared" si="2"/>
        <v>196</v>
      </c>
    </row>
    <row r="26" spans="1:12">
      <c r="A26" s="2">
        <v>23</v>
      </c>
      <c r="B26" s="2" t="s">
        <v>18</v>
      </c>
      <c r="C26" s="2" t="s">
        <v>107</v>
      </c>
      <c r="D26" s="2" t="s">
        <v>53</v>
      </c>
      <c r="E26" s="2" t="s">
        <v>140</v>
      </c>
      <c r="F26" s="2" t="s">
        <v>135</v>
      </c>
      <c r="G26" s="2">
        <v>5</v>
      </c>
      <c r="H26" s="5">
        <f>VLOOKUP(F26,'[1]JAY TRADING'!$C$4:$E$61,3,FALSE)</f>
        <v>85</v>
      </c>
      <c r="I26" s="5">
        <f t="shared" si="0"/>
        <v>10</v>
      </c>
      <c r="J26" s="5">
        <f t="shared" si="1"/>
        <v>40</v>
      </c>
      <c r="K26" s="5">
        <v>30</v>
      </c>
      <c r="L26" s="5">
        <f t="shared" si="2"/>
        <v>505</v>
      </c>
    </row>
    <row r="27" spans="1:12">
      <c r="A27" s="2">
        <v>24</v>
      </c>
      <c r="B27" s="2" t="s">
        <v>18</v>
      </c>
      <c r="C27" s="2" t="s">
        <v>108</v>
      </c>
      <c r="D27" s="2" t="s">
        <v>54</v>
      </c>
      <c r="E27" s="2" t="s">
        <v>140</v>
      </c>
      <c r="F27" s="2" t="s">
        <v>136</v>
      </c>
      <c r="G27" s="2">
        <v>2</v>
      </c>
      <c r="H27" s="5">
        <f>VLOOKUP(F27,'[1]JAY TRADING'!$C$4:$E$61,3,FALSE)</f>
        <v>97</v>
      </c>
      <c r="I27" s="5">
        <f t="shared" si="0"/>
        <v>4</v>
      </c>
      <c r="J27" s="5">
        <f t="shared" si="1"/>
        <v>16</v>
      </c>
      <c r="K27" s="5">
        <v>30</v>
      </c>
      <c r="L27" s="5">
        <f t="shared" si="2"/>
        <v>244</v>
      </c>
    </row>
    <row r="28" spans="1:12">
      <c r="A28" s="2">
        <v>25</v>
      </c>
      <c r="B28" s="2" t="s">
        <v>22</v>
      </c>
      <c r="C28" s="2" t="s">
        <v>83</v>
      </c>
      <c r="D28" s="2" t="s">
        <v>23</v>
      </c>
      <c r="E28" s="2" t="s">
        <v>140</v>
      </c>
      <c r="F28" s="2" t="s">
        <v>125</v>
      </c>
      <c r="G28" s="2">
        <v>3</v>
      </c>
      <c r="H28" s="5">
        <f>VLOOKUP(F28,'[1]JAY TRADING'!$C$4:$E$61,3,FALSE)</f>
        <v>73</v>
      </c>
      <c r="I28" s="5">
        <f t="shared" si="0"/>
        <v>6</v>
      </c>
      <c r="J28" s="5">
        <f t="shared" si="1"/>
        <v>24</v>
      </c>
      <c r="K28" s="5">
        <v>30</v>
      </c>
      <c r="L28" s="5">
        <f t="shared" si="2"/>
        <v>279</v>
      </c>
    </row>
    <row r="29" spans="1:12">
      <c r="A29" s="2">
        <v>26</v>
      </c>
      <c r="B29" s="2" t="s">
        <v>24</v>
      </c>
      <c r="C29" s="2" t="s">
        <v>84</v>
      </c>
      <c r="D29" s="2" t="s">
        <v>25</v>
      </c>
      <c r="E29" s="2" t="s">
        <v>140</v>
      </c>
      <c r="F29" s="2" t="s">
        <v>123</v>
      </c>
      <c r="G29" s="2">
        <v>4</v>
      </c>
      <c r="H29" s="5">
        <f>VLOOKUP(F29,'[1]JAY TRADING'!$C$4:$E$61,3,FALSE)</f>
        <v>73</v>
      </c>
      <c r="I29" s="5">
        <f t="shared" si="0"/>
        <v>8</v>
      </c>
      <c r="J29" s="5">
        <f t="shared" si="1"/>
        <v>32</v>
      </c>
      <c r="K29" s="5">
        <v>30</v>
      </c>
      <c r="L29" s="5">
        <f t="shared" si="2"/>
        <v>362</v>
      </c>
    </row>
    <row r="30" spans="1:12">
      <c r="A30" s="2">
        <v>27</v>
      </c>
      <c r="B30" s="2" t="s">
        <v>26</v>
      </c>
      <c r="C30" s="2" t="s">
        <v>85</v>
      </c>
      <c r="D30" s="2" t="s">
        <v>27</v>
      </c>
      <c r="E30" s="2" t="s">
        <v>140</v>
      </c>
      <c r="F30" s="2" t="s">
        <v>122</v>
      </c>
      <c r="G30" s="2">
        <v>1</v>
      </c>
      <c r="H30" s="5">
        <f>VLOOKUP(F30,'[1]JAY TRADING'!$C$4:$E$61,3,FALSE)</f>
        <v>79</v>
      </c>
      <c r="I30" s="5">
        <f t="shared" si="0"/>
        <v>2</v>
      </c>
      <c r="J30" s="5">
        <f t="shared" si="1"/>
        <v>8</v>
      </c>
      <c r="K30" s="5">
        <v>30</v>
      </c>
      <c r="L30" s="5">
        <f t="shared" si="2"/>
        <v>119</v>
      </c>
    </row>
    <row r="31" spans="1:12">
      <c r="A31" s="2">
        <v>28</v>
      </c>
      <c r="B31" s="2" t="s">
        <v>26</v>
      </c>
      <c r="C31" s="2" t="s">
        <v>86</v>
      </c>
      <c r="D31" s="2" t="s">
        <v>28</v>
      </c>
      <c r="E31" s="2" t="s">
        <v>140</v>
      </c>
      <c r="F31" s="2" t="s">
        <v>126</v>
      </c>
      <c r="G31" s="2">
        <v>3</v>
      </c>
      <c r="H31" s="5">
        <f>VLOOKUP(F31,'[1]JAY TRADING'!$C$4:$E$61,3,FALSE)</f>
        <v>67</v>
      </c>
      <c r="I31" s="5">
        <f t="shared" si="0"/>
        <v>6</v>
      </c>
      <c r="J31" s="5">
        <f t="shared" si="1"/>
        <v>24</v>
      </c>
      <c r="K31" s="5">
        <v>30</v>
      </c>
      <c r="L31" s="5">
        <f t="shared" si="2"/>
        <v>261</v>
      </c>
    </row>
    <row r="32" spans="1:12">
      <c r="A32" s="2">
        <v>29</v>
      </c>
      <c r="B32" s="2" t="s">
        <v>26</v>
      </c>
      <c r="C32" s="2" t="s">
        <v>87</v>
      </c>
      <c r="D32" s="2" t="s">
        <v>29</v>
      </c>
      <c r="E32" s="2" t="s">
        <v>140</v>
      </c>
      <c r="F32" s="2" t="s">
        <v>126</v>
      </c>
      <c r="G32" s="2">
        <v>1</v>
      </c>
      <c r="H32" s="5">
        <f>VLOOKUP(F32,'[1]JAY TRADING'!$C$4:$E$61,3,FALSE)</f>
        <v>67</v>
      </c>
      <c r="I32" s="5">
        <f t="shared" si="0"/>
        <v>2</v>
      </c>
      <c r="J32" s="5">
        <f t="shared" si="1"/>
        <v>8</v>
      </c>
      <c r="K32" s="5">
        <v>30</v>
      </c>
      <c r="L32" s="5">
        <f t="shared" si="2"/>
        <v>107</v>
      </c>
    </row>
    <row r="33" spans="1:12">
      <c r="A33" s="2">
        <v>30</v>
      </c>
      <c r="B33" s="2" t="s">
        <v>30</v>
      </c>
      <c r="C33" s="2" t="s">
        <v>88</v>
      </c>
      <c r="D33" s="2" t="s">
        <v>31</v>
      </c>
      <c r="E33" s="2" t="s">
        <v>140</v>
      </c>
      <c r="F33" s="2" t="s">
        <v>123</v>
      </c>
      <c r="G33" s="2">
        <v>4</v>
      </c>
      <c r="H33" s="5">
        <f>VLOOKUP(F33,'[1]JAY TRADING'!$C$4:$E$61,3,FALSE)</f>
        <v>73</v>
      </c>
      <c r="I33" s="5">
        <f t="shared" si="0"/>
        <v>8</v>
      </c>
      <c r="J33" s="5">
        <f t="shared" si="1"/>
        <v>32</v>
      </c>
      <c r="K33" s="5">
        <v>30</v>
      </c>
      <c r="L33" s="5">
        <f t="shared" si="2"/>
        <v>362</v>
      </c>
    </row>
    <row r="34" spans="1:12">
      <c r="A34" s="2">
        <v>31</v>
      </c>
      <c r="B34" s="2" t="s">
        <v>30</v>
      </c>
      <c r="C34" s="2" t="s">
        <v>109</v>
      </c>
      <c r="D34" s="2" t="s">
        <v>55</v>
      </c>
      <c r="E34" s="2" t="s">
        <v>140</v>
      </c>
      <c r="F34" s="2" t="s">
        <v>132</v>
      </c>
      <c r="G34" s="2">
        <v>3</v>
      </c>
      <c r="H34" s="5">
        <f>VLOOKUP(F34,'[1]JAY TRADING'!$C$4:$E$61,3,FALSE)</f>
        <v>85</v>
      </c>
      <c r="I34" s="5">
        <f t="shared" si="0"/>
        <v>6</v>
      </c>
      <c r="J34" s="5">
        <f t="shared" si="1"/>
        <v>24</v>
      </c>
      <c r="K34" s="5">
        <v>30</v>
      </c>
      <c r="L34" s="5">
        <f t="shared" si="2"/>
        <v>315</v>
      </c>
    </row>
    <row r="35" spans="1:12">
      <c r="A35" s="2">
        <v>32</v>
      </c>
      <c r="B35" s="2" t="s">
        <v>30</v>
      </c>
      <c r="C35" s="2" t="s">
        <v>110</v>
      </c>
      <c r="D35" s="2" t="s">
        <v>56</v>
      </c>
      <c r="E35" s="2" t="s">
        <v>140</v>
      </c>
      <c r="F35" s="2" t="s">
        <v>137</v>
      </c>
      <c r="G35" s="2">
        <v>1</v>
      </c>
      <c r="H35" s="5">
        <f>VLOOKUP(F35,'[1]JAY TRADING'!$C$4:$E$61,3,FALSE)</f>
        <v>103</v>
      </c>
      <c r="I35" s="5">
        <f t="shared" si="0"/>
        <v>2</v>
      </c>
      <c r="J35" s="5">
        <f t="shared" si="1"/>
        <v>8</v>
      </c>
      <c r="K35" s="5">
        <v>30</v>
      </c>
      <c r="L35" s="5">
        <f t="shared" si="2"/>
        <v>143</v>
      </c>
    </row>
    <row r="36" spans="1:12">
      <c r="A36" s="2">
        <v>33</v>
      </c>
      <c r="B36" s="2" t="s">
        <v>32</v>
      </c>
      <c r="C36" s="2" t="s">
        <v>89</v>
      </c>
      <c r="D36" s="2" t="s">
        <v>33</v>
      </c>
      <c r="E36" s="2" t="s">
        <v>140</v>
      </c>
      <c r="F36" s="2" t="s">
        <v>120</v>
      </c>
      <c r="G36" s="2">
        <v>4</v>
      </c>
      <c r="H36" s="5">
        <f>VLOOKUP(F36,'[1]JAY TRADING'!$C$4:$E$61,3,FALSE)</f>
        <v>73</v>
      </c>
      <c r="I36" s="5">
        <f t="shared" si="0"/>
        <v>8</v>
      </c>
      <c r="J36" s="5">
        <f t="shared" si="1"/>
        <v>32</v>
      </c>
      <c r="K36" s="5">
        <v>30</v>
      </c>
      <c r="L36" s="5">
        <f t="shared" si="2"/>
        <v>362</v>
      </c>
    </row>
    <row r="37" spans="1:12">
      <c r="A37" s="2">
        <v>34</v>
      </c>
      <c r="B37" s="2" t="s">
        <v>32</v>
      </c>
      <c r="C37" s="2" t="s">
        <v>90</v>
      </c>
      <c r="D37" s="2" t="s">
        <v>34</v>
      </c>
      <c r="E37" s="2" t="s">
        <v>140</v>
      </c>
      <c r="F37" s="2" t="s">
        <v>119</v>
      </c>
      <c r="G37" s="2">
        <v>2</v>
      </c>
      <c r="H37" s="5">
        <f>VLOOKUP(F37,'[1]JAY TRADING'!$C$4:$E$61,3,FALSE)</f>
        <v>73</v>
      </c>
      <c r="I37" s="5">
        <f t="shared" si="0"/>
        <v>4</v>
      </c>
      <c r="J37" s="5">
        <f t="shared" si="1"/>
        <v>16</v>
      </c>
      <c r="K37" s="5">
        <v>30</v>
      </c>
      <c r="L37" s="5">
        <f t="shared" si="2"/>
        <v>196</v>
      </c>
    </row>
    <row r="38" spans="1:12">
      <c r="A38" s="2">
        <v>35</v>
      </c>
      <c r="B38" s="2" t="s">
        <v>35</v>
      </c>
      <c r="C38" s="2" t="s">
        <v>91</v>
      </c>
      <c r="D38" s="2" t="s">
        <v>36</v>
      </c>
      <c r="E38" s="2" t="s">
        <v>140</v>
      </c>
      <c r="F38" s="2" t="s">
        <v>127</v>
      </c>
      <c r="G38" s="2">
        <v>1</v>
      </c>
      <c r="H38" s="5">
        <f>VLOOKUP(F38,'[1]JAY TRADING'!$C$4:$E$61,3,FALSE)</f>
        <v>91</v>
      </c>
      <c r="I38" s="5">
        <f t="shared" si="0"/>
        <v>2</v>
      </c>
      <c r="J38" s="5">
        <f t="shared" si="1"/>
        <v>8</v>
      </c>
      <c r="K38" s="5">
        <v>30</v>
      </c>
      <c r="L38" s="5">
        <f t="shared" si="2"/>
        <v>131</v>
      </c>
    </row>
    <row r="39" spans="1:12">
      <c r="A39" s="2">
        <v>36</v>
      </c>
      <c r="B39" s="2" t="s">
        <v>35</v>
      </c>
      <c r="C39" s="2" t="s">
        <v>111</v>
      </c>
      <c r="D39" s="2" t="s">
        <v>57</v>
      </c>
      <c r="E39" s="2" t="s">
        <v>140</v>
      </c>
      <c r="F39" s="2" t="s">
        <v>132</v>
      </c>
      <c r="G39" s="2">
        <v>6</v>
      </c>
      <c r="H39" s="5">
        <f>VLOOKUP(F39,'[1]JAY TRADING'!$C$4:$E$61,3,FALSE)</f>
        <v>85</v>
      </c>
      <c r="I39" s="5">
        <f t="shared" si="0"/>
        <v>12</v>
      </c>
      <c r="J39" s="5">
        <f t="shared" si="1"/>
        <v>48</v>
      </c>
      <c r="K39" s="5">
        <v>30</v>
      </c>
      <c r="L39" s="5">
        <f t="shared" si="2"/>
        <v>600</v>
      </c>
    </row>
    <row r="40" spans="1:12">
      <c r="A40" s="2">
        <v>37</v>
      </c>
      <c r="B40" s="2" t="s">
        <v>35</v>
      </c>
      <c r="C40" s="2" t="s">
        <v>112</v>
      </c>
      <c r="D40" s="2" t="s">
        <v>58</v>
      </c>
      <c r="E40" s="2" t="s">
        <v>140</v>
      </c>
      <c r="F40" s="2" t="s">
        <v>135</v>
      </c>
      <c r="G40" s="2">
        <v>14</v>
      </c>
      <c r="H40" s="5">
        <f>VLOOKUP(F40,'[1]JAY TRADING'!$C$4:$E$61,3,FALSE)</f>
        <v>85</v>
      </c>
      <c r="I40" s="5">
        <f t="shared" si="0"/>
        <v>28</v>
      </c>
      <c r="J40" s="5">
        <f t="shared" si="1"/>
        <v>112</v>
      </c>
      <c r="K40" s="5">
        <v>30</v>
      </c>
      <c r="L40" s="5">
        <f t="shared" si="2"/>
        <v>1360</v>
      </c>
    </row>
    <row r="41" spans="1:12">
      <c r="A41" s="2">
        <v>38</v>
      </c>
      <c r="B41" s="2" t="s">
        <v>35</v>
      </c>
      <c r="C41" s="2" t="s">
        <v>113</v>
      </c>
      <c r="D41" s="2" t="s">
        <v>59</v>
      </c>
      <c r="E41" s="2" t="s">
        <v>140</v>
      </c>
      <c r="F41" s="2" t="s">
        <v>138</v>
      </c>
      <c r="G41" s="2">
        <v>6</v>
      </c>
      <c r="H41" s="11">
        <v>121</v>
      </c>
      <c r="I41" s="5">
        <f t="shared" si="0"/>
        <v>12</v>
      </c>
      <c r="J41" s="5">
        <f t="shared" si="1"/>
        <v>48</v>
      </c>
      <c r="K41" s="5">
        <v>30</v>
      </c>
      <c r="L41" s="5">
        <f t="shared" si="2"/>
        <v>816</v>
      </c>
    </row>
    <row r="42" spans="1:12">
      <c r="A42" s="2">
        <v>39</v>
      </c>
      <c r="B42" s="2" t="s">
        <v>35</v>
      </c>
      <c r="C42" s="2" t="s">
        <v>114</v>
      </c>
      <c r="D42" s="2" t="s">
        <v>60</v>
      </c>
      <c r="E42" s="2" t="s">
        <v>140</v>
      </c>
      <c r="F42" s="2" t="s">
        <v>129</v>
      </c>
      <c r="G42" s="2">
        <v>5</v>
      </c>
      <c r="H42" s="5">
        <f>VLOOKUP(F42,'[1]JAY TRADING'!$C$4:$E$61,3,FALSE)</f>
        <v>73</v>
      </c>
      <c r="I42" s="5">
        <f t="shared" si="0"/>
        <v>10</v>
      </c>
      <c r="J42" s="5">
        <f t="shared" si="1"/>
        <v>40</v>
      </c>
      <c r="K42" s="5">
        <v>30</v>
      </c>
      <c r="L42" s="5">
        <f t="shared" si="2"/>
        <v>445</v>
      </c>
    </row>
    <row r="43" spans="1:12">
      <c r="A43" s="2">
        <v>40</v>
      </c>
      <c r="B43" s="2" t="s">
        <v>35</v>
      </c>
      <c r="C43" s="2" t="s">
        <v>115</v>
      </c>
      <c r="D43" s="2" t="s">
        <v>61</v>
      </c>
      <c r="E43" s="2" t="s">
        <v>140</v>
      </c>
      <c r="F43" s="2" t="s">
        <v>136</v>
      </c>
      <c r="G43" s="2">
        <v>1</v>
      </c>
      <c r="H43" s="5">
        <f>VLOOKUP(F43,'[1]JAY TRADING'!$C$4:$E$61,3,FALSE)</f>
        <v>97</v>
      </c>
      <c r="I43" s="5">
        <f t="shared" si="0"/>
        <v>2</v>
      </c>
      <c r="J43" s="5">
        <f t="shared" si="1"/>
        <v>8</v>
      </c>
      <c r="K43" s="5">
        <v>30</v>
      </c>
      <c r="L43" s="5">
        <f t="shared" si="2"/>
        <v>137</v>
      </c>
    </row>
    <row r="44" spans="1:12">
      <c r="A44" s="2">
        <v>41</v>
      </c>
      <c r="B44" s="2" t="s">
        <v>37</v>
      </c>
      <c r="C44" s="2" t="s">
        <v>92</v>
      </c>
      <c r="D44" s="2" t="s">
        <v>38</v>
      </c>
      <c r="E44" s="2" t="s">
        <v>140</v>
      </c>
      <c r="F44" s="2" t="s">
        <v>121</v>
      </c>
      <c r="G44" s="2">
        <v>1</v>
      </c>
      <c r="H44" s="5">
        <f>VLOOKUP(F44,'[1]JAY TRADING'!$C$4:$E$61,3,FALSE)</f>
        <v>73</v>
      </c>
      <c r="I44" s="5">
        <f t="shared" si="0"/>
        <v>2</v>
      </c>
      <c r="J44" s="5">
        <f t="shared" si="1"/>
        <v>8</v>
      </c>
      <c r="K44" s="5">
        <v>30</v>
      </c>
      <c r="L44" s="5">
        <f t="shared" si="2"/>
        <v>113</v>
      </c>
    </row>
    <row r="45" spans="1:12">
      <c r="A45" s="2">
        <v>42</v>
      </c>
      <c r="B45" s="2" t="s">
        <v>37</v>
      </c>
      <c r="C45" s="2" t="s">
        <v>93</v>
      </c>
      <c r="D45" s="2" t="s">
        <v>39</v>
      </c>
      <c r="E45" s="2" t="s">
        <v>140</v>
      </c>
      <c r="F45" s="2" t="s">
        <v>117</v>
      </c>
      <c r="G45" s="2">
        <v>2</v>
      </c>
      <c r="H45" s="5">
        <f>VLOOKUP(F45,'[1]JAY TRADING'!$C$4:$E$61,3,FALSE)</f>
        <v>73</v>
      </c>
      <c r="I45" s="5">
        <f t="shared" si="0"/>
        <v>4</v>
      </c>
      <c r="J45" s="5">
        <f t="shared" si="1"/>
        <v>16</v>
      </c>
      <c r="K45" s="5">
        <v>30</v>
      </c>
      <c r="L45" s="5">
        <f t="shared" si="2"/>
        <v>196</v>
      </c>
    </row>
    <row r="46" spans="1:12">
      <c r="A46" s="2">
        <v>43</v>
      </c>
      <c r="B46" s="2" t="s">
        <v>37</v>
      </c>
      <c r="C46" s="2" t="s">
        <v>94</v>
      </c>
      <c r="D46" s="2" t="s">
        <v>40</v>
      </c>
      <c r="E46" s="2" t="s">
        <v>140</v>
      </c>
      <c r="F46" s="2" t="s">
        <v>118</v>
      </c>
      <c r="G46" s="2">
        <v>1</v>
      </c>
      <c r="H46" s="5">
        <f>VLOOKUP(F46,'[1]JAY TRADING'!$C$4:$E$61,3,FALSE)</f>
        <v>79</v>
      </c>
      <c r="I46" s="5">
        <f t="shared" si="0"/>
        <v>2</v>
      </c>
      <c r="J46" s="5">
        <f t="shared" si="1"/>
        <v>8</v>
      </c>
      <c r="K46" s="5">
        <v>30</v>
      </c>
      <c r="L46" s="5">
        <f t="shared" si="2"/>
        <v>119</v>
      </c>
    </row>
    <row r="47" spans="1:12">
      <c r="A47" s="2">
        <v>44</v>
      </c>
      <c r="B47" s="2" t="s">
        <v>37</v>
      </c>
      <c r="C47" s="2" t="s">
        <v>95</v>
      </c>
      <c r="D47" s="2" t="s">
        <v>41</v>
      </c>
      <c r="E47" s="2" t="s">
        <v>140</v>
      </c>
      <c r="F47" s="2" t="s">
        <v>117</v>
      </c>
      <c r="G47" s="2">
        <v>2</v>
      </c>
      <c r="H47" s="5">
        <f>VLOOKUP(F47,'[1]JAY TRADING'!$C$4:$E$61,3,FALSE)</f>
        <v>73</v>
      </c>
      <c r="I47" s="5">
        <f t="shared" si="0"/>
        <v>4</v>
      </c>
      <c r="J47" s="5">
        <f t="shared" si="1"/>
        <v>16</v>
      </c>
      <c r="K47" s="5">
        <v>30</v>
      </c>
      <c r="L47" s="5">
        <f t="shared" si="2"/>
        <v>196</v>
      </c>
    </row>
    <row r="48" spans="1:12">
      <c r="A48" s="2">
        <v>45</v>
      </c>
      <c r="B48" s="2" t="s">
        <v>37</v>
      </c>
      <c r="C48" s="2" t="s">
        <v>96</v>
      </c>
      <c r="D48" s="2" t="s">
        <v>42</v>
      </c>
      <c r="E48" s="2" t="s">
        <v>140</v>
      </c>
      <c r="F48" s="2" t="s">
        <v>117</v>
      </c>
      <c r="G48" s="2">
        <v>1</v>
      </c>
      <c r="H48" s="5">
        <f>VLOOKUP(F48,'[1]JAY TRADING'!$C$4:$E$61,3,FALSE)</f>
        <v>73</v>
      </c>
      <c r="I48" s="5">
        <f t="shared" si="0"/>
        <v>2</v>
      </c>
      <c r="J48" s="5">
        <f t="shared" si="1"/>
        <v>8</v>
      </c>
      <c r="K48" s="5">
        <v>30</v>
      </c>
      <c r="L48" s="5">
        <f t="shared" si="2"/>
        <v>113</v>
      </c>
    </row>
    <row r="49" spans="1:12">
      <c r="A49" s="2">
        <v>46</v>
      </c>
      <c r="B49" s="2" t="s">
        <v>37</v>
      </c>
      <c r="C49" s="2" t="s">
        <v>97</v>
      </c>
      <c r="D49" s="2" t="s">
        <v>43</v>
      </c>
      <c r="E49" s="2" t="s">
        <v>140</v>
      </c>
      <c r="F49" s="2" t="s">
        <v>119</v>
      </c>
      <c r="G49" s="2">
        <v>3</v>
      </c>
      <c r="H49" s="5">
        <f>VLOOKUP(F49,'[1]JAY TRADING'!$C$4:$E$61,3,FALSE)</f>
        <v>73</v>
      </c>
      <c r="I49" s="5">
        <f t="shared" si="0"/>
        <v>6</v>
      </c>
      <c r="J49" s="5">
        <f t="shared" si="1"/>
        <v>24</v>
      </c>
      <c r="K49" s="5">
        <v>30</v>
      </c>
      <c r="L49" s="5">
        <f t="shared" si="2"/>
        <v>279</v>
      </c>
    </row>
    <row r="50" spans="1:12">
      <c r="A50" s="2">
        <v>47</v>
      </c>
      <c r="B50" s="2" t="s">
        <v>37</v>
      </c>
      <c r="C50" s="2" t="s">
        <v>116</v>
      </c>
      <c r="D50" s="2" t="s">
        <v>62</v>
      </c>
      <c r="E50" s="2" t="s">
        <v>140</v>
      </c>
      <c r="F50" s="2" t="s">
        <v>139</v>
      </c>
      <c r="G50" s="2">
        <v>3</v>
      </c>
      <c r="H50" s="5">
        <f>VLOOKUP(F50,'[1]JAY TRADING'!$C$4:$E$61,3,FALSE)</f>
        <v>83</v>
      </c>
      <c r="I50" s="5">
        <f t="shared" si="0"/>
        <v>6</v>
      </c>
      <c r="J50" s="5">
        <f t="shared" si="1"/>
        <v>24</v>
      </c>
      <c r="K50" s="5">
        <v>30</v>
      </c>
      <c r="L50" s="5">
        <f t="shared" si="2"/>
        <v>309</v>
      </c>
    </row>
    <row r="51" spans="1:12" s="8" customFormat="1">
      <c r="A51" s="26" t="s">
        <v>151</v>
      </c>
      <c r="B51" s="27"/>
      <c r="C51" s="27"/>
      <c r="D51" s="27"/>
      <c r="E51" s="27"/>
      <c r="F51" s="27"/>
      <c r="G51" s="27"/>
      <c r="H51" s="28"/>
      <c r="I51" s="28"/>
      <c r="J51" s="28"/>
      <c r="K51" s="29"/>
      <c r="L51" s="7">
        <f>SUM(L4:L50)</f>
        <v>12253</v>
      </c>
    </row>
    <row r="52" spans="1:12" s="8" customFormat="1" ht="30" customHeight="1">
      <c r="A52" s="30" t="s">
        <v>150</v>
      </c>
      <c r="B52" s="31"/>
      <c r="C52" s="31"/>
      <c r="D52" s="31"/>
      <c r="E52" s="31"/>
      <c r="F52" s="31"/>
      <c r="G52" s="31"/>
      <c r="H52" s="32"/>
      <c r="I52" s="32"/>
      <c r="J52" s="32"/>
      <c r="K52" s="32"/>
      <c r="L52" s="33"/>
    </row>
    <row r="53" spans="1:12" s="6" customFormat="1" ht="32.25" customHeight="1" thickBot="1">
      <c r="A53" s="12" t="s">
        <v>149</v>
      </c>
      <c r="B53" s="13"/>
      <c r="C53" s="13"/>
      <c r="D53" s="13"/>
      <c r="E53" s="13"/>
      <c r="F53" s="13"/>
      <c r="G53" s="13"/>
      <c r="H53" s="14"/>
      <c r="I53" s="14"/>
      <c r="J53" s="14"/>
      <c r="K53" s="14"/>
      <c r="L53" s="15"/>
    </row>
    <row r="54" spans="1:12" s="6" customFormat="1" ht="15.75" thickBot="1">
      <c r="G54" s="9">
        <f>SUM(G4:G50)</f>
        <v>119</v>
      </c>
      <c r="H54" s="10"/>
      <c r="I54" s="10"/>
      <c r="J54" s="10"/>
      <c r="K54" s="10"/>
      <c r="L54" s="10"/>
    </row>
    <row r="55" spans="1:12" s="6" customFormat="1">
      <c r="H55" s="10"/>
      <c r="I55" s="10"/>
      <c r="J55" s="10"/>
      <c r="K55" s="10"/>
      <c r="L55" s="10"/>
    </row>
  </sheetData>
  <sortState ref="B2:G48">
    <sortCondition ref="B2"/>
  </sortState>
  <mergeCells count="7">
    <mergeCell ref="A53:L53"/>
    <mergeCell ref="A1:H1"/>
    <mergeCell ref="I1:L1"/>
    <mergeCell ref="A2:H2"/>
    <mergeCell ref="I2:L2"/>
    <mergeCell ref="A51:K51"/>
    <mergeCell ref="A52:L52"/>
  </mergeCells>
  <conditionalFormatting sqref="C51:C55">
    <cfRule type="duplicateValues" dxfId="0" priority="1"/>
  </conditionalFormatting>
  <pageMargins left="0.39370078740157483" right="0.23622047244094491" top="0.8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2025-10-16T10:08:03Z</cp:lastPrinted>
  <dcterms:created xsi:type="dcterms:W3CDTF">2025-10-11T12:39:44Z</dcterms:created>
  <dcterms:modified xsi:type="dcterms:W3CDTF">2025-10-16T10:08:05Z</dcterms:modified>
</cp:coreProperties>
</file>