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7" i="1"/>
  <c r="K24"/>
  <c r="K5"/>
  <c r="K14"/>
  <c r="K16"/>
  <c r="K19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4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5"/>
  <c r="K15" s="1"/>
  <c r="H17"/>
  <c r="K17" s="1"/>
  <c r="H18"/>
  <c r="K18" s="1"/>
  <c r="H20"/>
  <c r="K20" s="1"/>
  <c r="H21"/>
  <c r="K21" s="1"/>
  <c r="H22"/>
  <c r="K22" s="1"/>
  <c r="H23"/>
  <c r="K23" s="1"/>
  <c r="H4"/>
  <c r="K4" s="1"/>
</calcChain>
</file>

<file path=xl/sharedStrings.xml><?xml version="1.0" encoding="utf-8"?>
<sst xmlns="http://schemas.openxmlformats.org/spreadsheetml/2006/main" count="117" uniqueCount="82">
  <si>
    <t>15/8/2025</t>
  </si>
  <si>
    <t>143</t>
  </si>
  <si>
    <t>14/8/2025</t>
  </si>
  <si>
    <t>144</t>
  </si>
  <si>
    <t>20/8/2025</t>
  </si>
  <si>
    <t>72</t>
  </si>
  <si>
    <t>19/8/2025</t>
  </si>
  <si>
    <t>147</t>
  </si>
  <si>
    <t>30/8/2025</t>
  </si>
  <si>
    <t>164</t>
  </si>
  <si>
    <t>1</t>
  </si>
  <si>
    <t>29/8/2025</t>
  </si>
  <si>
    <t>74</t>
  </si>
  <si>
    <t>02/8/2025</t>
  </si>
  <si>
    <t>137</t>
  </si>
  <si>
    <t>08/8/2025</t>
  </si>
  <si>
    <t>142</t>
  </si>
  <si>
    <t>139</t>
  </si>
  <si>
    <t>151</t>
  </si>
  <si>
    <t>150</t>
  </si>
  <si>
    <t>21/8/2025</t>
  </si>
  <si>
    <t>25/8/2025</t>
  </si>
  <si>
    <t>153</t>
  </si>
  <si>
    <t>26/8/2025</t>
  </si>
  <si>
    <t>156</t>
  </si>
  <si>
    <t>168</t>
  </si>
  <si>
    <t>31/8/2025</t>
  </si>
  <si>
    <t>173</t>
  </si>
  <si>
    <t>146</t>
  </si>
  <si>
    <t>161</t>
  </si>
  <si>
    <t>160</t>
  </si>
  <si>
    <t>DO/07355</t>
  </si>
  <si>
    <t>DO/07373</t>
  </si>
  <si>
    <t>DO/07607</t>
  </si>
  <si>
    <t>DO/07608</t>
  </si>
  <si>
    <t>DO/08207</t>
  </si>
  <si>
    <t>DO/08485</t>
  </si>
  <si>
    <t>DO/08520</t>
  </si>
  <si>
    <t>MA/04529</t>
  </si>
  <si>
    <t>MA/04815</t>
  </si>
  <si>
    <t>MA/04982</t>
  </si>
  <si>
    <t>MA/05147</t>
  </si>
  <si>
    <t>MA/05158</t>
  </si>
  <si>
    <t>MA/05280</t>
  </si>
  <si>
    <t>MA/05399</t>
  </si>
  <si>
    <t>MA/05422</t>
  </si>
  <si>
    <t>MA/05604</t>
  </si>
  <si>
    <t>MA/05614</t>
  </si>
  <si>
    <t>MA/05623</t>
  </si>
  <si>
    <t>MA/05624</t>
  </si>
  <si>
    <t>MA/05687</t>
  </si>
  <si>
    <t>KALAN</t>
  </si>
  <si>
    <t>BHUBAN</t>
  </si>
  <si>
    <t>KAMAKHYANAGAR</t>
  </si>
  <si>
    <t>NARSINGHPUR</t>
  </si>
  <si>
    <t>BALIAPAL</t>
  </si>
  <si>
    <t>RAIRANGPUR</t>
  </si>
  <si>
    <t>betnoti</t>
  </si>
  <si>
    <t>GUDIA KATENI</t>
  </si>
  <si>
    <t>BARIPADA</t>
  </si>
  <si>
    <t>BALASORE</t>
  </si>
  <si>
    <t>KARANJIA</t>
  </si>
  <si>
    <t>JALESWAR</t>
  </si>
  <si>
    <t>UDALA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</si>
  <si>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</si>
  <si>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</si>
  <si>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</si>
  <si>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</si>
  <si>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</si>
  <si>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</si>
  <si>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</si>
  <si>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</si>
  <si>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</si>
  <si>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</si>
  <si>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</si>
  <si>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</si>
  <si>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</si>
  <si>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A B WAREHOUSING
Address:DOLAMUNDAI HOLDING NO. 594,WARD NO. 19 MAHATAB ROAD,BUXI BAZAR-753001 ODISHA,9437094419
GST No:21ASHPS9678K1ZY
</t>
  </si>
  <si>
    <t>Thanking you for your business.
PRAGATI LOGISTICS</t>
  </si>
  <si>
    <t>(RUPEES SIX THOUSAND TWO HUNDRED FOURTY ONLY)</t>
  </si>
  <si>
    <t xml:space="preserve">Bill Date: 31/08/2025
Bill NO : 13962
Total Amount: 6240.00
</t>
  </si>
  <si>
    <t>Kindly, verify &amp; confirm within 7 days, else GST will be filed by 20th AUG,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</si>
</sst>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6</xdr:col>
      <xdr:colOff>180975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66675"/>
          <a:ext cx="37147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MAY%2025/A%20B%20WAREHOUSING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ANGUL</v>
          </cell>
          <cell r="G4">
            <v>5</v>
          </cell>
          <cell r="H4">
            <v>35</v>
          </cell>
        </row>
        <row r="5">
          <cell r="F5" t="str">
            <v>PATTAMUNDAI</v>
          </cell>
          <cell r="G5">
            <v>1</v>
          </cell>
          <cell r="H5">
            <v>35</v>
          </cell>
        </row>
        <row r="6">
          <cell r="F6" t="str">
            <v>BETNOTI</v>
          </cell>
          <cell r="G6">
            <v>3</v>
          </cell>
          <cell r="H6">
            <v>40</v>
          </cell>
        </row>
        <row r="7">
          <cell r="F7" t="str">
            <v>PATTAMUNDAI</v>
          </cell>
          <cell r="G7">
            <v>7</v>
          </cell>
          <cell r="H7">
            <v>35</v>
          </cell>
        </row>
        <row r="8">
          <cell r="F8" t="str">
            <v>KALAN</v>
          </cell>
          <cell r="G8">
            <v>2</v>
          </cell>
          <cell r="H8">
            <v>35</v>
          </cell>
        </row>
        <row r="9">
          <cell r="F9" t="str">
            <v>DHENKANAL</v>
          </cell>
          <cell r="G9">
            <v>4</v>
          </cell>
          <cell r="H9">
            <v>35</v>
          </cell>
        </row>
        <row r="10">
          <cell r="F10" t="str">
            <v>BHUBAN</v>
          </cell>
          <cell r="G10">
            <v>9</v>
          </cell>
          <cell r="H10">
            <v>35</v>
          </cell>
        </row>
        <row r="11">
          <cell r="F11" t="str">
            <v>GUDIA KATENI</v>
          </cell>
          <cell r="G11">
            <v>2</v>
          </cell>
          <cell r="H11">
            <v>35</v>
          </cell>
        </row>
        <row r="12">
          <cell r="F12" t="str">
            <v>KAMAKHYANAGAR</v>
          </cell>
          <cell r="G12">
            <v>25</v>
          </cell>
          <cell r="H12">
            <v>35</v>
          </cell>
        </row>
        <row r="13">
          <cell r="F13" t="str">
            <v>BARIPADA</v>
          </cell>
          <cell r="G13">
            <v>5</v>
          </cell>
          <cell r="H13">
            <v>40</v>
          </cell>
        </row>
        <row r="14">
          <cell r="F14" t="str">
            <v>BALASORE</v>
          </cell>
          <cell r="G14">
            <v>6</v>
          </cell>
          <cell r="H14">
            <v>40</v>
          </cell>
        </row>
        <row r="15">
          <cell r="F15" t="str">
            <v>KAMAKHYANAGAR</v>
          </cell>
          <cell r="G15">
            <v>3</v>
          </cell>
          <cell r="H15">
            <v>35</v>
          </cell>
        </row>
        <row r="16">
          <cell r="F16" t="str">
            <v>KALAN</v>
          </cell>
          <cell r="G16">
            <v>4</v>
          </cell>
          <cell r="H16">
            <v>35</v>
          </cell>
        </row>
        <row r="17">
          <cell r="F17" t="str">
            <v>KALAN</v>
          </cell>
          <cell r="G17">
            <v>3</v>
          </cell>
          <cell r="H17">
            <v>35</v>
          </cell>
        </row>
        <row r="18">
          <cell r="F18" t="str">
            <v>PATTAMUNDAI</v>
          </cell>
          <cell r="G18">
            <v>10</v>
          </cell>
          <cell r="H18">
            <v>35</v>
          </cell>
        </row>
        <row r="19">
          <cell r="F19" t="str">
            <v>JALESWAR</v>
          </cell>
          <cell r="G19">
            <v>5</v>
          </cell>
          <cell r="H19">
            <v>40</v>
          </cell>
        </row>
        <row r="20">
          <cell r="F20" t="str">
            <v>JALESWAR</v>
          </cell>
          <cell r="G20">
            <v>5</v>
          </cell>
          <cell r="H20">
            <v>40</v>
          </cell>
        </row>
        <row r="21">
          <cell r="F21" t="str">
            <v>BALIAPAL</v>
          </cell>
          <cell r="G21">
            <v>8</v>
          </cell>
          <cell r="H21">
            <v>40</v>
          </cell>
        </row>
        <row r="22">
          <cell r="F22" t="str">
            <v>UDALA</v>
          </cell>
          <cell r="G22">
            <v>2</v>
          </cell>
          <cell r="H22">
            <v>40</v>
          </cell>
        </row>
        <row r="23">
          <cell r="F23" t="str">
            <v>ANGUL</v>
          </cell>
          <cell r="G23">
            <v>6</v>
          </cell>
          <cell r="H23">
            <v>35</v>
          </cell>
        </row>
        <row r="24">
          <cell r="F24" t="str">
            <v>JAJPUR TOWN</v>
          </cell>
          <cell r="G24">
            <v>3</v>
          </cell>
          <cell r="H24">
            <v>35</v>
          </cell>
        </row>
        <row r="25">
          <cell r="F25" t="str">
            <v>BHUBAN</v>
          </cell>
          <cell r="G25">
            <v>5</v>
          </cell>
          <cell r="H25">
            <v>35</v>
          </cell>
        </row>
        <row r="26">
          <cell r="F26" t="str">
            <v>DHENKANAL</v>
          </cell>
          <cell r="G26">
            <v>3</v>
          </cell>
          <cell r="H26">
            <v>35</v>
          </cell>
        </row>
        <row r="27">
          <cell r="F27" t="str">
            <v>AUL</v>
          </cell>
          <cell r="G27">
            <v>25</v>
          </cell>
          <cell r="H27">
            <v>35</v>
          </cell>
        </row>
        <row r="28">
          <cell r="F28" t="str">
            <v>BETNOTI</v>
          </cell>
          <cell r="G28">
            <v>4</v>
          </cell>
          <cell r="H28">
            <v>40</v>
          </cell>
        </row>
        <row r="29">
          <cell r="F29" t="str">
            <v>ANGUL</v>
          </cell>
          <cell r="G29">
            <v>3</v>
          </cell>
          <cell r="H29">
            <v>35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"/>
  <sheetViews>
    <sheetView tabSelected="1" workbookViewId="0">
      <selection activeCell="O5" sqref="O5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16"/>
      <c r="B1" s="16"/>
      <c r="C1" s="16"/>
      <c r="D1" s="16"/>
      <c r="E1" s="16"/>
      <c r="F1" s="16"/>
      <c r="G1" s="16"/>
      <c r="H1" s="17" t="s">
        <v>76</v>
      </c>
      <c r="I1" s="18"/>
      <c r="J1" s="18"/>
      <c r="K1" s="19"/>
    </row>
    <row r="2" spans="1:11" s="1" customFormat="1" ht="69.75" customHeight="1">
      <c r="A2" s="16" t="s">
        <v>77</v>
      </c>
      <c r="B2" s="16"/>
      <c r="C2" s="16"/>
      <c r="D2" s="16"/>
      <c r="E2" s="16"/>
      <c r="F2" s="16"/>
      <c r="G2" s="16"/>
      <c r="H2" s="17" t="s">
        <v>80</v>
      </c>
      <c r="I2" s="18"/>
      <c r="J2" s="18"/>
      <c r="K2" s="19"/>
    </row>
    <row r="3" spans="1:11" s="6" customFormat="1">
      <c r="A3" s="5" t="s">
        <v>65</v>
      </c>
      <c r="B3" s="5" t="s">
        <v>66</v>
      </c>
      <c r="C3" s="5" t="s">
        <v>67</v>
      </c>
      <c r="D3" s="5" t="s">
        <v>68</v>
      </c>
      <c r="E3" s="5" t="s">
        <v>69</v>
      </c>
      <c r="F3" s="5" t="s">
        <v>70</v>
      </c>
      <c r="G3" s="5" t="s">
        <v>71</v>
      </c>
      <c r="H3" s="5" t="s">
        <v>72</v>
      </c>
      <c r="I3" s="5" t="s">
        <v>73</v>
      </c>
      <c r="J3" s="5" t="s">
        <v>74</v>
      </c>
      <c r="K3" s="5" t="s">
        <v>75</v>
      </c>
    </row>
    <row r="4" spans="1:11">
      <c r="A4" s="2">
        <v>1</v>
      </c>
      <c r="B4" s="2" t="s">
        <v>13</v>
      </c>
      <c r="C4" s="2" t="s">
        <v>38</v>
      </c>
      <c r="D4" s="2" t="s">
        <v>14</v>
      </c>
      <c r="E4" s="3" t="s">
        <v>64</v>
      </c>
      <c r="F4" s="2" t="s">
        <v>55</v>
      </c>
      <c r="G4" s="2">
        <v>10</v>
      </c>
      <c r="H4" s="4">
        <f>VLOOKUP(F4,[1]Consignment!$F$4:$H$29,3,FALSE)</f>
        <v>40</v>
      </c>
      <c r="I4" s="4">
        <f>G4*8</f>
        <v>80</v>
      </c>
      <c r="J4" s="4">
        <v>40</v>
      </c>
      <c r="K4" s="4">
        <f>G4*H4+I4+J4</f>
        <v>520</v>
      </c>
    </row>
    <row r="5" spans="1:11">
      <c r="A5" s="2">
        <v>2</v>
      </c>
      <c r="B5" s="2" t="s">
        <v>15</v>
      </c>
      <c r="C5" s="2" t="s">
        <v>39</v>
      </c>
      <c r="D5" s="2" t="s">
        <v>16</v>
      </c>
      <c r="E5" s="3" t="s">
        <v>64</v>
      </c>
      <c r="F5" s="2" t="s">
        <v>56</v>
      </c>
      <c r="G5" s="2">
        <v>2</v>
      </c>
      <c r="H5" s="4">
        <v>40</v>
      </c>
      <c r="I5" s="4">
        <f t="shared" ref="I5:I23" si="0">G5*8</f>
        <v>16</v>
      </c>
      <c r="J5" s="4">
        <v>40</v>
      </c>
      <c r="K5" s="4">
        <f t="shared" ref="K5:K23" si="1">G5*H5+I5+J5</f>
        <v>136</v>
      </c>
    </row>
    <row r="6" spans="1:11">
      <c r="A6" s="2">
        <v>3</v>
      </c>
      <c r="B6" s="2" t="s">
        <v>2</v>
      </c>
      <c r="C6" s="2" t="s">
        <v>40</v>
      </c>
      <c r="D6" s="2" t="s">
        <v>17</v>
      </c>
      <c r="E6" s="3" t="s">
        <v>64</v>
      </c>
      <c r="F6" s="2" t="s">
        <v>57</v>
      </c>
      <c r="G6" s="2">
        <v>5</v>
      </c>
      <c r="H6" s="4">
        <f>VLOOKUP(F6,[1]Consignment!$F$4:$H$29,3,FALSE)</f>
        <v>40</v>
      </c>
      <c r="I6" s="4">
        <f t="shared" si="0"/>
        <v>40</v>
      </c>
      <c r="J6" s="4">
        <v>40</v>
      </c>
      <c r="K6" s="4">
        <f t="shared" si="1"/>
        <v>280</v>
      </c>
    </row>
    <row r="7" spans="1:11">
      <c r="A7" s="2">
        <v>4</v>
      </c>
      <c r="B7" s="2" t="s">
        <v>0</v>
      </c>
      <c r="C7" s="2" t="s">
        <v>31</v>
      </c>
      <c r="D7" s="2" t="s">
        <v>1</v>
      </c>
      <c r="E7" s="3" t="s">
        <v>64</v>
      </c>
      <c r="F7" s="2" t="s">
        <v>51</v>
      </c>
      <c r="G7" s="2">
        <v>6</v>
      </c>
      <c r="H7" s="4">
        <f>VLOOKUP(F7,[1]Consignment!$F$4:$H$29,3,FALSE)</f>
        <v>35</v>
      </c>
      <c r="I7" s="4">
        <f t="shared" si="0"/>
        <v>48</v>
      </c>
      <c r="J7" s="4">
        <v>40</v>
      </c>
      <c r="K7" s="4">
        <f t="shared" si="1"/>
        <v>298</v>
      </c>
    </row>
    <row r="8" spans="1:11">
      <c r="A8" s="2">
        <v>5</v>
      </c>
      <c r="B8" s="2" t="s">
        <v>0</v>
      </c>
      <c r="C8" s="2" t="s">
        <v>32</v>
      </c>
      <c r="D8" s="2" t="s">
        <v>3</v>
      </c>
      <c r="E8" s="3" t="s">
        <v>64</v>
      </c>
      <c r="F8" s="2" t="s">
        <v>52</v>
      </c>
      <c r="G8" s="2">
        <v>2</v>
      </c>
      <c r="H8" s="4">
        <f>VLOOKUP(F8,[1]Consignment!$F$4:$H$29,3,FALSE)</f>
        <v>35</v>
      </c>
      <c r="I8" s="4">
        <f t="shared" si="0"/>
        <v>16</v>
      </c>
      <c r="J8" s="4">
        <v>40</v>
      </c>
      <c r="K8" s="4">
        <f t="shared" si="1"/>
        <v>126</v>
      </c>
    </row>
    <row r="9" spans="1:11">
      <c r="A9" s="2">
        <v>6</v>
      </c>
      <c r="B9" s="2" t="s">
        <v>6</v>
      </c>
      <c r="C9" s="2" t="s">
        <v>34</v>
      </c>
      <c r="D9" s="2" t="s">
        <v>7</v>
      </c>
      <c r="E9" s="3" t="s">
        <v>64</v>
      </c>
      <c r="F9" s="2" t="s">
        <v>53</v>
      </c>
      <c r="G9" s="2">
        <v>3</v>
      </c>
      <c r="H9" s="4">
        <f>VLOOKUP(F9,[1]Consignment!$F$4:$H$29,3,FALSE)</f>
        <v>35</v>
      </c>
      <c r="I9" s="4">
        <f t="shared" si="0"/>
        <v>24</v>
      </c>
      <c r="J9" s="4">
        <v>40</v>
      </c>
      <c r="K9" s="4">
        <f t="shared" si="1"/>
        <v>169</v>
      </c>
    </row>
    <row r="10" spans="1:11">
      <c r="A10" s="2">
        <v>7</v>
      </c>
      <c r="B10" s="2" t="s">
        <v>6</v>
      </c>
      <c r="C10" s="2" t="s">
        <v>41</v>
      </c>
      <c r="D10" s="2" t="s">
        <v>18</v>
      </c>
      <c r="E10" s="3" t="s">
        <v>64</v>
      </c>
      <c r="F10" s="2" t="s">
        <v>58</v>
      </c>
      <c r="G10" s="2">
        <v>4</v>
      </c>
      <c r="H10" s="4">
        <f>VLOOKUP(F10,[1]Consignment!$F$4:$H$29,3,FALSE)</f>
        <v>35</v>
      </c>
      <c r="I10" s="4">
        <f t="shared" si="0"/>
        <v>32</v>
      </c>
      <c r="J10" s="4">
        <v>40</v>
      </c>
      <c r="K10" s="4">
        <f t="shared" si="1"/>
        <v>212</v>
      </c>
    </row>
    <row r="11" spans="1:11">
      <c r="A11" s="2">
        <v>8</v>
      </c>
      <c r="B11" s="2" t="s">
        <v>6</v>
      </c>
      <c r="C11" s="2" t="s">
        <v>42</v>
      </c>
      <c r="D11" s="2" t="s">
        <v>19</v>
      </c>
      <c r="E11" s="3" t="s">
        <v>64</v>
      </c>
      <c r="F11" s="2" t="s">
        <v>59</v>
      </c>
      <c r="G11" s="2">
        <v>4</v>
      </c>
      <c r="H11" s="4">
        <f>VLOOKUP(F11,[1]Consignment!$F$4:$H$29,3,FALSE)</f>
        <v>40</v>
      </c>
      <c r="I11" s="4">
        <f t="shared" si="0"/>
        <v>32</v>
      </c>
      <c r="J11" s="4">
        <v>40</v>
      </c>
      <c r="K11" s="4">
        <f t="shared" si="1"/>
        <v>232</v>
      </c>
    </row>
    <row r="12" spans="1:11">
      <c r="A12" s="2">
        <v>9</v>
      </c>
      <c r="B12" s="2" t="s">
        <v>4</v>
      </c>
      <c r="C12" s="2" t="s">
        <v>33</v>
      </c>
      <c r="D12" s="2" t="s">
        <v>5</v>
      </c>
      <c r="E12" s="3" t="s">
        <v>64</v>
      </c>
      <c r="F12" s="2" t="s">
        <v>53</v>
      </c>
      <c r="G12" s="2">
        <v>19</v>
      </c>
      <c r="H12" s="4">
        <f>VLOOKUP(F12,[1]Consignment!$F$4:$H$29,3,FALSE)</f>
        <v>35</v>
      </c>
      <c r="I12" s="4">
        <f t="shared" si="0"/>
        <v>152</v>
      </c>
      <c r="J12" s="4">
        <v>40</v>
      </c>
      <c r="K12" s="4">
        <f t="shared" si="1"/>
        <v>857</v>
      </c>
    </row>
    <row r="13" spans="1:11">
      <c r="A13" s="2">
        <v>10</v>
      </c>
      <c r="B13" s="2" t="s">
        <v>20</v>
      </c>
      <c r="C13" s="2" t="s">
        <v>43</v>
      </c>
      <c r="D13" s="2" t="s">
        <v>5</v>
      </c>
      <c r="E13" s="3" t="s">
        <v>64</v>
      </c>
      <c r="F13" s="2" t="s">
        <v>60</v>
      </c>
      <c r="G13" s="2">
        <v>5</v>
      </c>
      <c r="H13" s="4">
        <f>VLOOKUP(F13,[1]Consignment!$F$4:$H$29,3,FALSE)</f>
        <v>40</v>
      </c>
      <c r="I13" s="4">
        <f t="shared" si="0"/>
        <v>40</v>
      </c>
      <c r="J13" s="4">
        <v>40</v>
      </c>
      <c r="K13" s="4">
        <f t="shared" si="1"/>
        <v>280</v>
      </c>
    </row>
    <row r="14" spans="1:11">
      <c r="A14" s="2">
        <v>11</v>
      </c>
      <c r="B14" s="2" t="s">
        <v>21</v>
      </c>
      <c r="C14" s="2" t="s">
        <v>44</v>
      </c>
      <c r="D14" s="2" t="s">
        <v>22</v>
      </c>
      <c r="E14" s="3" t="s">
        <v>64</v>
      </c>
      <c r="F14" s="2" t="s">
        <v>61</v>
      </c>
      <c r="G14" s="2">
        <v>11</v>
      </c>
      <c r="H14" s="4">
        <v>40</v>
      </c>
      <c r="I14" s="4">
        <f t="shared" si="0"/>
        <v>88</v>
      </c>
      <c r="J14" s="4">
        <v>40</v>
      </c>
      <c r="K14" s="4">
        <f t="shared" si="1"/>
        <v>568</v>
      </c>
    </row>
    <row r="15" spans="1:11">
      <c r="A15" s="2">
        <v>12</v>
      </c>
      <c r="B15" s="2" t="s">
        <v>23</v>
      </c>
      <c r="C15" s="2" t="s">
        <v>45</v>
      </c>
      <c r="D15" s="2" t="s">
        <v>24</v>
      </c>
      <c r="E15" s="3" t="s">
        <v>64</v>
      </c>
      <c r="F15" s="2" t="s">
        <v>62</v>
      </c>
      <c r="G15" s="2">
        <v>6</v>
      </c>
      <c r="H15" s="4">
        <f>VLOOKUP(F15,[1]Consignment!$F$4:$H$29,3,FALSE)</f>
        <v>40</v>
      </c>
      <c r="I15" s="4">
        <f t="shared" si="0"/>
        <v>48</v>
      </c>
      <c r="J15" s="4">
        <v>40</v>
      </c>
      <c r="K15" s="4">
        <f t="shared" si="1"/>
        <v>328</v>
      </c>
    </row>
    <row r="16" spans="1:11">
      <c r="A16" s="2">
        <v>13</v>
      </c>
      <c r="B16" s="2" t="s">
        <v>11</v>
      </c>
      <c r="C16" s="2" t="s">
        <v>37</v>
      </c>
      <c r="D16" s="2" t="s">
        <v>12</v>
      </c>
      <c r="E16" s="3" t="s">
        <v>64</v>
      </c>
      <c r="F16" s="2" t="s">
        <v>54</v>
      </c>
      <c r="G16" s="2">
        <v>12</v>
      </c>
      <c r="H16" s="4">
        <v>35</v>
      </c>
      <c r="I16" s="4">
        <f t="shared" si="0"/>
        <v>96</v>
      </c>
      <c r="J16" s="4">
        <v>40</v>
      </c>
      <c r="K16" s="4">
        <f t="shared" si="1"/>
        <v>556</v>
      </c>
    </row>
    <row r="17" spans="1:11">
      <c r="A17" s="2">
        <v>14</v>
      </c>
      <c r="B17" s="2" t="s">
        <v>8</v>
      </c>
      <c r="C17" s="2" t="s">
        <v>35</v>
      </c>
      <c r="D17" s="2" t="s">
        <v>9</v>
      </c>
      <c r="E17" s="3" t="s">
        <v>64</v>
      </c>
      <c r="F17" s="2" t="s">
        <v>51</v>
      </c>
      <c r="G17" s="2">
        <v>6</v>
      </c>
      <c r="H17" s="4">
        <f>VLOOKUP(F17,[1]Consignment!$F$4:$H$29,3,FALSE)</f>
        <v>35</v>
      </c>
      <c r="I17" s="4">
        <f t="shared" si="0"/>
        <v>48</v>
      </c>
      <c r="J17" s="4">
        <v>40</v>
      </c>
      <c r="K17" s="4">
        <f t="shared" si="1"/>
        <v>298</v>
      </c>
    </row>
    <row r="18" spans="1:11">
      <c r="A18" s="2">
        <v>15</v>
      </c>
      <c r="B18" s="2" t="s">
        <v>8</v>
      </c>
      <c r="C18" s="2" t="s">
        <v>36</v>
      </c>
      <c r="D18" s="2" t="s">
        <v>10</v>
      </c>
      <c r="E18" s="3" t="s">
        <v>64</v>
      </c>
      <c r="F18" s="2" t="s">
        <v>53</v>
      </c>
      <c r="G18" s="2">
        <v>6</v>
      </c>
      <c r="H18" s="4">
        <f>VLOOKUP(F18,[1]Consignment!$F$4:$H$29,3,FALSE)</f>
        <v>35</v>
      </c>
      <c r="I18" s="4">
        <f t="shared" si="0"/>
        <v>48</v>
      </c>
      <c r="J18" s="4">
        <v>40</v>
      </c>
      <c r="K18" s="4">
        <f t="shared" si="1"/>
        <v>298</v>
      </c>
    </row>
    <row r="19" spans="1:11">
      <c r="A19" s="2">
        <v>16</v>
      </c>
      <c r="B19" s="2" t="s">
        <v>8</v>
      </c>
      <c r="C19" s="2" t="s">
        <v>46</v>
      </c>
      <c r="D19" s="2" t="s">
        <v>25</v>
      </c>
      <c r="E19" s="3" t="s">
        <v>64</v>
      </c>
      <c r="F19" s="2" t="s">
        <v>56</v>
      </c>
      <c r="G19" s="2">
        <v>3</v>
      </c>
      <c r="H19" s="4">
        <v>40</v>
      </c>
      <c r="I19" s="4">
        <f t="shared" si="0"/>
        <v>24</v>
      </c>
      <c r="J19" s="4">
        <v>40</v>
      </c>
      <c r="K19" s="4">
        <f t="shared" si="1"/>
        <v>184</v>
      </c>
    </row>
    <row r="20" spans="1:11">
      <c r="A20" s="2">
        <v>17</v>
      </c>
      <c r="B20" s="2" t="s">
        <v>8</v>
      </c>
      <c r="C20" s="2" t="s">
        <v>47</v>
      </c>
      <c r="D20" s="2" t="s">
        <v>27</v>
      </c>
      <c r="E20" s="3" t="s">
        <v>64</v>
      </c>
      <c r="F20" s="2" t="s">
        <v>53</v>
      </c>
      <c r="G20" s="2">
        <v>6</v>
      </c>
      <c r="H20" s="4">
        <f>VLOOKUP(F20,[1]Consignment!$F$4:$H$29,3,FALSE)</f>
        <v>35</v>
      </c>
      <c r="I20" s="4">
        <f t="shared" si="0"/>
        <v>48</v>
      </c>
      <c r="J20" s="4">
        <v>40</v>
      </c>
      <c r="K20" s="4">
        <f t="shared" si="1"/>
        <v>298</v>
      </c>
    </row>
    <row r="21" spans="1:11">
      <c r="A21" s="2">
        <v>18</v>
      </c>
      <c r="B21" s="2" t="s">
        <v>8</v>
      </c>
      <c r="C21" s="2" t="s">
        <v>49</v>
      </c>
      <c r="D21" s="2" t="s">
        <v>29</v>
      </c>
      <c r="E21" s="3" t="s">
        <v>64</v>
      </c>
      <c r="F21" s="2" t="s">
        <v>55</v>
      </c>
      <c r="G21" s="2">
        <v>4</v>
      </c>
      <c r="H21" s="4">
        <f>VLOOKUP(F21,[1]Consignment!$F$4:$H$29,3,FALSE)</f>
        <v>40</v>
      </c>
      <c r="I21" s="4">
        <f t="shared" si="0"/>
        <v>32</v>
      </c>
      <c r="J21" s="4">
        <v>40</v>
      </c>
      <c r="K21" s="4">
        <f t="shared" si="1"/>
        <v>232</v>
      </c>
    </row>
    <row r="22" spans="1:11">
      <c r="A22" s="2">
        <v>19</v>
      </c>
      <c r="B22" s="2" t="s">
        <v>8</v>
      </c>
      <c r="C22" s="2" t="s">
        <v>50</v>
      </c>
      <c r="D22" s="2" t="s">
        <v>30</v>
      </c>
      <c r="E22" s="3" t="s">
        <v>64</v>
      </c>
      <c r="F22" s="2" t="s">
        <v>63</v>
      </c>
      <c r="G22" s="2">
        <v>4</v>
      </c>
      <c r="H22" s="4">
        <f>VLOOKUP(F22,[1]Consignment!$F$4:$H$29,3,FALSE)</f>
        <v>40</v>
      </c>
      <c r="I22" s="4">
        <f t="shared" si="0"/>
        <v>32</v>
      </c>
      <c r="J22" s="4">
        <v>40</v>
      </c>
      <c r="K22" s="4">
        <f t="shared" si="1"/>
        <v>232</v>
      </c>
    </row>
    <row r="23" spans="1:11">
      <c r="A23" s="2">
        <v>20</v>
      </c>
      <c r="B23" s="2" t="s">
        <v>26</v>
      </c>
      <c r="C23" s="2" t="s">
        <v>48</v>
      </c>
      <c r="D23" s="2" t="s">
        <v>28</v>
      </c>
      <c r="E23" s="3" t="s">
        <v>64</v>
      </c>
      <c r="F23" s="2" t="s">
        <v>55</v>
      </c>
      <c r="G23" s="2">
        <v>2</v>
      </c>
      <c r="H23" s="4">
        <f>VLOOKUP(F23,[1]Consignment!$F$4:$H$29,3,FALSE)</f>
        <v>40</v>
      </c>
      <c r="I23" s="4">
        <f t="shared" si="0"/>
        <v>16</v>
      </c>
      <c r="J23" s="4">
        <v>40</v>
      </c>
      <c r="K23" s="4">
        <f t="shared" si="1"/>
        <v>136</v>
      </c>
    </row>
    <row r="24" spans="1:11" s="8" customFormat="1">
      <c r="A24" s="10" t="s">
        <v>79</v>
      </c>
      <c r="B24" s="11"/>
      <c r="C24" s="11"/>
      <c r="D24" s="11"/>
      <c r="E24" s="11"/>
      <c r="F24" s="11"/>
      <c r="G24" s="11"/>
      <c r="H24" s="11"/>
      <c r="I24" s="12"/>
      <c r="J24" s="13"/>
      <c r="K24" s="7">
        <f>SUM(K4:K23)</f>
        <v>6240</v>
      </c>
    </row>
    <row r="25" spans="1:11" s="8" customFormat="1" ht="30" customHeight="1">
      <c r="A25" s="14" t="s">
        <v>81</v>
      </c>
      <c r="B25" s="14"/>
      <c r="C25" s="14"/>
      <c r="D25" s="14"/>
      <c r="E25" s="14"/>
      <c r="F25" s="14"/>
      <c r="G25" s="14"/>
      <c r="H25" s="14"/>
      <c r="I25" s="15"/>
      <c r="J25" s="15"/>
      <c r="K25" s="15"/>
    </row>
    <row r="26" spans="1:11" s="8" customFormat="1" ht="30" customHeight="1">
      <c r="A26" s="14" t="s">
        <v>78</v>
      </c>
      <c r="B26" s="14"/>
      <c r="C26" s="14"/>
      <c r="D26" s="14"/>
      <c r="E26" s="14"/>
      <c r="F26" s="14"/>
      <c r="G26" s="14"/>
      <c r="H26" s="14"/>
      <c r="I26" s="15"/>
      <c r="J26" s="15"/>
      <c r="K26" s="15"/>
    </row>
    <row r="27" spans="1:11">
      <c r="G27" s="9">
        <f>SUM(G4:G23)</f>
        <v>120</v>
      </c>
    </row>
  </sheetData>
  <sortState ref="B2:J21">
    <sortCondition ref="B2"/>
  </sortState>
  <mergeCells count="7">
    <mergeCell ref="A24:J24"/>
    <mergeCell ref="A25:K25"/>
    <mergeCell ref="A26:K26"/>
    <mergeCell ref="A1:G1"/>
    <mergeCell ref="H1:K1"/>
    <mergeCell ref="A2:G2"/>
    <mergeCell ref="H2:K2"/>
  </mergeCells>
  <conditionalFormatting sqref="C1:C2">
    <cfRule type="duplicateValues" dxfId="5" priority="3"/>
    <cfRule type="duplicateValues" dxfId="4" priority="4"/>
    <cfRule type="duplicateValues" dxfId="3" priority="5"/>
    <cfRule type="duplicateValues" dxfId="2" priority="6"/>
  </conditionalFormatting>
  <conditionalFormatting sqref="C24:C26">
    <cfRule type="duplicateValues" dxfId="1" priority="1"/>
    <cfRule type="duplicateValues" dxfId="0" priority="2"/>
  </conditionalFormatting>
  <pageMargins left="0.7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2025-09-07T03:16:30Z</cp:lastPrinted>
  <dcterms:created xsi:type="dcterms:W3CDTF">2025-09-04T12:02:49Z</dcterms:created>
  <dcterms:modified xsi:type="dcterms:W3CDTF">2025-09-07T03:16:32Z</dcterms:modified>
</cp:coreProperties>
</file>