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21" i="1" l="1"/>
  <c r="G21" i="1"/>
  <c r="J12" i="1" l="1"/>
  <c r="J14" i="1"/>
  <c r="J17" i="1"/>
  <c r="J16" i="1"/>
  <c r="J5" i="1"/>
  <c r="J6" i="1"/>
  <c r="J7" i="1"/>
  <c r="J8" i="1"/>
  <c r="J13" i="1"/>
  <c r="J9" i="1"/>
  <c r="J10" i="1"/>
  <c r="J15" i="1"/>
  <c r="J11" i="1"/>
  <c r="J4" i="1"/>
  <c r="I12" i="1"/>
  <c r="L12" i="1" s="1"/>
  <c r="I14" i="1"/>
  <c r="L14" i="1" s="1"/>
  <c r="I17" i="1"/>
  <c r="L17" i="1" s="1"/>
  <c r="I16" i="1"/>
  <c r="L16" i="1" s="1"/>
  <c r="I5" i="1"/>
  <c r="L5" i="1" s="1"/>
  <c r="I6" i="1"/>
  <c r="L6" i="1" s="1"/>
  <c r="I7" i="1"/>
  <c r="L7" i="1" s="1"/>
  <c r="I8" i="1"/>
  <c r="L8" i="1" s="1"/>
  <c r="I13" i="1"/>
  <c r="I9" i="1"/>
  <c r="L9" i="1" s="1"/>
  <c r="I10" i="1"/>
  <c r="L10" i="1" s="1"/>
  <c r="I15" i="1"/>
  <c r="L15" i="1" s="1"/>
  <c r="I11" i="1"/>
  <c r="L11" i="1" s="1"/>
  <c r="I4" i="1"/>
  <c r="L4" i="1" s="1"/>
  <c r="L13" i="1" l="1"/>
  <c r="L18" i="1" s="1"/>
</calcChain>
</file>

<file path=xl/sharedStrings.xml><?xml version="1.0" encoding="utf-8"?>
<sst xmlns="http://schemas.openxmlformats.org/spreadsheetml/2006/main" count="88" uniqueCount="65">
  <si>
    <t>INVOICE
PRAGATI LOGISTICS,SAMANTA SAHI KHUNTIA LANE,8984191006
GST No:21AGHPB9356M1Z9</t>
  </si>
  <si>
    <t>01/8/2023</t>
  </si>
  <si>
    <t>184</t>
  </si>
  <si>
    <t>03/8/2023</t>
  </si>
  <si>
    <t>198</t>
  </si>
  <si>
    <t>16/8/2023</t>
  </si>
  <si>
    <t>0222</t>
  </si>
  <si>
    <t>30/8/2023</t>
  </si>
  <si>
    <t>0246</t>
  </si>
  <si>
    <t>242</t>
  </si>
  <si>
    <t>191</t>
  </si>
  <si>
    <t>207</t>
  </si>
  <si>
    <t>185</t>
  </si>
  <si>
    <t>190</t>
  </si>
  <si>
    <t>05/8/2023</t>
  </si>
  <si>
    <t>26</t>
  </si>
  <si>
    <t>192</t>
  </si>
  <si>
    <t>186</t>
  </si>
  <si>
    <t>22/8/2023</t>
  </si>
  <si>
    <t>234</t>
  </si>
  <si>
    <t>02/8/2023</t>
  </si>
  <si>
    <t>206</t>
  </si>
  <si>
    <t>Thanking you for your business.
PRAGATI LOGISTICS</t>
  </si>
  <si>
    <t>JAJPUR TOWN</t>
  </si>
  <si>
    <t>JAJPUR ROAD</t>
  </si>
  <si>
    <t>RAHAMA</t>
  </si>
  <si>
    <t>BARIPADA</t>
  </si>
  <si>
    <t>BRAJARAJNAGAR</t>
  </si>
  <si>
    <t>POLASARA</t>
  </si>
  <si>
    <t>BERHAMPUR</t>
  </si>
  <si>
    <t>BAHANAGA</t>
  </si>
  <si>
    <t>TIHIDI</t>
  </si>
  <si>
    <t>ASKA</t>
  </si>
  <si>
    <t xml:space="preserve">PANASONIC ENERGY INDIA COMPANY LIMITED
Address: PLOT NO-222, RAJENDRA NAGAR,MADHUPATNA-753010 ODISHA,9861898741
GST No:21AAACL3332K1ZX
</t>
  </si>
  <si>
    <t>SL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</si>
  <si>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</si>
  <si>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</si>
  <si>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</si>
  <si>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</si>
  <si>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</si>
  <si>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</si>
  <si>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</si>
  <si>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</si>
  <si>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DD CH</t>
  </si>
  <si>
    <t>LR CH</t>
  </si>
  <si>
    <t>AMOUNT</t>
  </si>
  <si>
    <t>G.UDAYAGIRI</t>
  </si>
  <si>
    <t>Kindly, verify &amp; confirm within 7 days, else GST will be filed by 20th SEPTEMBER, 2023. 
GST to be paid by Consignor under Reverse Charge Mechanism(RCM) as per GST.</t>
  </si>
  <si>
    <t xml:space="preserve">Bill Date:31/08/2023
Bill #:Inv-17809/23-24
Total Amount:22445.00
</t>
  </si>
  <si>
    <t>CTC</t>
  </si>
  <si>
    <t>PL/DO/08334</t>
  </si>
  <si>
    <t>PL/DO/08278</t>
  </si>
  <si>
    <t>PL/JA/11818</t>
  </si>
  <si>
    <t>PL/MA/09426</t>
  </si>
  <si>
    <t>PL/DO/10349</t>
  </si>
  <si>
    <t>PL/MA/07552</t>
  </si>
  <si>
    <t>PL/MA/07561</t>
  </si>
  <si>
    <t>PL/MA/07563</t>
  </si>
  <si>
    <t>PL/MA/07564</t>
  </si>
  <si>
    <t>PL/MA/07901</t>
  </si>
  <si>
    <t>PL/MA/07566</t>
  </si>
  <si>
    <t>PL/MA/07568</t>
  </si>
  <si>
    <t>PL/MA/08907</t>
  </si>
  <si>
    <t>PL/MA/07637</t>
  </si>
  <si>
    <t>(RUPEES TWENTY TWO THOUSAND FOUR HUNDRED FORTY FIVE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</si>
</sst>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Font="1" applyBorder="1"/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4</xdr:col>
      <xdr:colOff>1019174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248025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3">
          <cell r="C3" t="str">
            <v>ANANDPUR</v>
          </cell>
          <cell r="D3">
            <v>1.96</v>
          </cell>
          <cell r="E3">
            <v>2.06</v>
          </cell>
          <cell r="F3">
            <v>17</v>
          </cell>
        </row>
        <row r="4">
          <cell r="C4" t="str">
            <v xml:space="preserve">ANANTPUR </v>
          </cell>
          <cell r="D4">
            <v>2.3199999999999998</v>
          </cell>
          <cell r="E4">
            <v>2.44</v>
          </cell>
          <cell r="F4">
            <v>17</v>
          </cell>
        </row>
        <row r="5">
          <cell r="C5" t="str">
            <v>ANGUL</v>
          </cell>
          <cell r="D5">
            <v>1.96</v>
          </cell>
          <cell r="E5">
            <v>2.06</v>
          </cell>
          <cell r="F5">
            <v>8</v>
          </cell>
        </row>
        <row r="6">
          <cell r="C6" t="str">
            <v>ASKA</v>
          </cell>
          <cell r="D6">
            <v>2.2200000000000002</v>
          </cell>
          <cell r="E6">
            <v>2.33</v>
          </cell>
          <cell r="F6">
            <v>30</v>
          </cell>
        </row>
        <row r="7">
          <cell r="C7" t="str">
            <v>BADAGADA</v>
          </cell>
          <cell r="D7">
            <v>2.2200000000000002</v>
          </cell>
          <cell r="E7">
            <v>2.33</v>
          </cell>
          <cell r="F7">
            <v>40</v>
          </cell>
        </row>
        <row r="8">
          <cell r="C8" t="str">
            <v>BAHANAGA</v>
          </cell>
          <cell r="D8">
            <v>2.3199999999999998</v>
          </cell>
          <cell r="E8">
            <v>2.44</v>
          </cell>
          <cell r="F8">
            <v>17</v>
          </cell>
        </row>
        <row r="9">
          <cell r="C9" t="str">
            <v>BALASORE</v>
          </cell>
          <cell r="D9">
            <v>1.96</v>
          </cell>
          <cell r="E9">
            <v>2.06</v>
          </cell>
          <cell r="F9">
            <v>8</v>
          </cell>
        </row>
        <row r="10">
          <cell r="C10" t="str">
            <v>BALIAPAL</v>
          </cell>
          <cell r="D10">
            <v>2.3199999999999998</v>
          </cell>
          <cell r="E10">
            <v>2.44</v>
          </cell>
          <cell r="F10">
            <v>17</v>
          </cell>
        </row>
        <row r="11">
          <cell r="C11" t="str">
            <v>BANGIRIPOSI</v>
          </cell>
          <cell r="D11">
            <v>2.3199999999999998</v>
          </cell>
          <cell r="E11">
            <v>2.44</v>
          </cell>
          <cell r="F11" t="str">
            <v>FIX 600/-</v>
          </cell>
        </row>
        <row r="12">
          <cell r="C12" t="str">
            <v>BARAGARH</v>
          </cell>
          <cell r="D12">
            <v>3.86</v>
          </cell>
          <cell r="E12">
            <v>4.05</v>
          </cell>
          <cell r="F12">
            <v>8</v>
          </cell>
        </row>
        <row r="13">
          <cell r="C13" t="str">
            <v>BARBIL</v>
          </cell>
          <cell r="D13">
            <v>5.27</v>
          </cell>
          <cell r="E13">
            <v>5.53</v>
          </cell>
          <cell r="F13">
            <v>17</v>
          </cell>
        </row>
        <row r="14">
          <cell r="C14" t="str">
            <v>BARIPADA</v>
          </cell>
          <cell r="D14">
            <v>2.3199999999999998</v>
          </cell>
          <cell r="E14">
            <v>2.44</v>
          </cell>
          <cell r="F14">
            <v>8</v>
          </cell>
        </row>
        <row r="15">
          <cell r="C15" t="str">
            <v>BASTA</v>
          </cell>
          <cell r="D15">
            <v>2.3199999999999998</v>
          </cell>
          <cell r="E15">
            <v>2.44</v>
          </cell>
          <cell r="F15">
            <v>17</v>
          </cell>
        </row>
        <row r="16">
          <cell r="C16" t="str">
            <v>BASUDEVPUR</v>
          </cell>
          <cell r="D16">
            <v>2.3199999999999998</v>
          </cell>
          <cell r="E16">
            <v>2.44</v>
          </cell>
          <cell r="F16">
            <v>8</v>
          </cell>
        </row>
        <row r="17">
          <cell r="C17" t="str">
            <v>BERHAMPUR</v>
          </cell>
          <cell r="D17">
            <v>2.2200000000000002</v>
          </cell>
          <cell r="E17">
            <v>2.33</v>
          </cell>
          <cell r="F17">
            <v>8</v>
          </cell>
        </row>
        <row r="18">
          <cell r="C18" t="str">
            <v>BHADRAK</v>
          </cell>
          <cell r="D18">
            <v>1.96</v>
          </cell>
          <cell r="E18">
            <v>2.06</v>
          </cell>
          <cell r="F18">
            <v>8</v>
          </cell>
        </row>
        <row r="19">
          <cell r="C19" t="str">
            <v>BHUBANESWAR</v>
          </cell>
          <cell r="D19">
            <v>1.51</v>
          </cell>
          <cell r="E19">
            <v>1.59</v>
          </cell>
          <cell r="F19">
            <v>8</v>
          </cell>
        </row>
        <row r="20">
          <cell r="C20" t="str">
            <v>BRAJARAJNAGAR</v>
          </cell>
          <cell r="D20">
            <v>3.86</v>
          </cell>
          <cell r="E20">
            <v>4.05</v>
          </cell>
          <cell r="F20">
            <v>20</v>
          </cell>
        </row>
        <row r="21">
          <cell r="C21" t="str">
            <v>CHARAMPA</v>
          </cell>
          <cell r="D21">
            <v>1.96</v>
          </cell>
          <cell r="E21">
            <v>2.06</v>
          </cell>
          <cell r="F21">
            <v>8</v>
          </cell>
        </row>
        <row r="22">
          <cell r="C22" t="str">
            <v>CHHATRAPUR</v>
          </cell>
          <cell r="D22">
            <v>2.2200000000000002</v>
          </cell>
          <cell r="E22">
            <v>2.33</v>
          </cell>
          <cell r="F22">
            <v>25</v>
          </cell>
        </row>
        <row r="23">
          <cell r="C23" t="str">
            <v>CHIKITI</v>
          </cell>
          <cell r="D23">
            <v>2.2200000000000002</v>
          </cell>
          <cell r="E23">
            <v>2.33</v>
          </cell>
          <cell r="F23">
            <v>25</v>
          </cell>
        </row>
        <row r="24">
          <cell r="C24" t="str">
            <v>CHIKITI PENTHA</v>
          </cell>
          <cell r="D24">
            <v>2.2200000000000002</v>
          </cell>
          <cell r="E24">
            <v>2.33</v>
          </cell>
          <cell r="F24">
            <v>25</v>
          </cell>
        </row>
        <row r="25">
          <cell r="C25" t="str">
            <v>CHOUDWAR</v>
          </cell>
          <cell r="D25">
            <v>1.96</v>
          </cell>
          <cell r="E25">
            <v>2.06</v>
          </cell>
          <cell r="F25">
            <v>8</v>
          </cell>
        </row>
        <row r="26">
          <cell r="C26" t="str">
            <v>DHALAPUR</v>
          </cell>
          <cell r="D26">
            <v>3.08</v>
          </cell>
          <cell r="E26">
            <v>3.23</v>
          </cell>
          <cell r="F26">
            <v>17</v>
          </cell>
        </row>
        <row r="27">
          <cell r="C27" t="str">
            <v>DHENKANAL</v>
          </cell>
          <cell r="D27">
            <v>1.96</v>
          </cell>
          <cell r="E27">
            <v>2.06</v>
          </cell>
          <cell r="F27">
            <v>8</v>
          </cell>
        </row>
        <row r="28">
          <cell r="C28" t="str">
            <v>G.UDAYAGIRI</v>
          </cell>
          <cell r="D28">
            <v>4.95</v>
          </cell>
          <cell r="E28">
            <v>5.2</v>
          </cell>
          <cell r="F28">
            <v>25</v>
          </cell>
        </row>
        <row r="29">
          <cell r="C29" t="str">
            <v>HARIPUR HAT</v>
          </cell>
          <cell r="D29">
            <v>1.96</v>
          </cell>
          <cell r="E29">
            <v>2.06</v>
          </cell>
          <cell r="F29">
            <v>8</v>
          </cell>
        </row>
        <row r="30">
          <cell r="C30" t="str">
            <v>JAGATSINGHPUR</v>
          </cell>
          <cell r="D30">
            <v>1.96</v>
          </cell>
          <cell r="E30">
            <v>2.06</v>
          </cell>
          <cell r="F30">
            <v>8</v>
          </cell>
        </row>
        <row r="31">
          <cell r="C31" t="str">
            <v>JAJPUR ROAD</v>
          </cell>
          <cell r="D31">
            <v>2.3199999999999998</v>
          </cell>
          <cell r="E31">
            <v>2.44</v>
          </cell>
          <cell r="F31">
            <v>8</v>
          </cell>
        </row>
        <row r="32">
          <cell r="C32" t="str">
            <v>JAJPUR TOWN</v>
          </cell>
          <cell r="D32">
            <v>1.96</v>
          </cell>
          <cell r="E32">
            <v>2.06</v>
          </cell>
          <cell r="F32">
            <v>8</v>
          </cell>
        </row>
        <row r="33">
          <cell r="C33" t="str">
            <v>JATNI</v>
          </cell>
          <cell r="D33">
            <v>1.96</v>
          </cell>
          <cell r="E33">
            <v>2.06</v>
          </cell>
          <cell r="F33">
            <v>8</v>
          </cell>
        </row>
        <row r="34">
          <cell r="C34" t="str">
            <v>JEYPORE</v>
          </cell>
          <cell r="D34">
            <v>3.88</v>
          </cell>
          <cell r="E34">
            <v>4.07</v>
          </cell>
          <cell r="F34">
            <v>6</v>
          </cell>
        </row>
        <row r="35">
          <cell r="C35" t="str">
            <v>JHUMPURA</v>
          </cell>
          <cell r="D35">
            <v>3.08</v>
          </cell>
          <cell r="E35">
            <v>3.23</v>
          </cell>
          <cell r="F35">
            <v>17</v>
          </cell>
        </row>
        <row r="36">
          <cell r="C36" t="str">
            <v>JODA</v>
          </cell>
          <cell r="D36">
            <v>4.83</v>
          </cell>
          <cell r="E36">
            <v>5.07</v>
          </cell>
          <cell r="F36">
            <v>17</v>
          </cell>
        </row>
        <row r="37">
          <cell r="C37" t="str">
            <v>KAKAT</v>
          </cell>
          <cell r="D37">
            <v>1.96</v>
          </cell>
          <cell r="E37">
            <v>2.06</v>
          </cell>
          <cell r="F37">
            <v>8</v>
          </cell>
        </row>
        <row r="38">
          <cell r="C38" t="str">
            <v>KAMAKHYANAGAR</v>
          </cell>
          <cell r="D38">
            <v>1.96</v>
          </cell>
          <cell r="E38">
            <v>2.06</v>
          </cell>
          <cell r="F38">
            <v>8</v>
          </cell>
        </row>
        <row r="39">
          <cell r="C39" t="str">
            <v>KARANJIA</v>
          </cell>
          <cell r="D39">
            <v>3.51</v>
          </cell>
          <cell r="E39">
            <v>3.69</v>
          </cell>
          <cell r="F39">
            <v>17</v>
          </cell>
        </row>
        <row r="40">
          <cell r="C40" t="str">
            <v>KENDRAPARA</v>
          </cell>
          <cell r="D40">
            <v>1.96</v>
          </cell>
          <cell r="E40">
            <v>2.06</v>
          </cell>
          <cell r="F40">
            <v>8</v>
          </cell>
        </row>
        <row r="41">
          <cell r="C41" t="str">
            <v>KEONJHAR</v>
          </cell>
          <cell r="D41">
            <v>3.08</v>
          </cell>
          <cell r="E41">
            <v>3.23</v>
          </cell>
          <cell r="F41">
            <v>8</v>
          </cell>
        </row>
        <row r="42">
          <cell r="C42" t="str">
            <v>KHIRITANGIRI</v>
          </cell>
          <cell r="D42">
            <v>3.08</v>
          </cell>
          <cell r="E42">
            <v>3.23</v>
          </cell>
          <cell r="F42">
            <v>20</v>
          </cell>
        </row>
        <row r="43">
          <cell r="C43" t="str">
            <v>KHURDA</v>
          </cell>
          <cell r="D43">
            <v>2.3199999999999998</v>
          </cell>
          <cell r="E43">
            <v>2.44</v>
          </cell>
          <cell r="F43">
            <v>8</v>
          </cell>
        </row>
        <row r="44">
          <cell r="C44" t="str">
            <v>KUAKHIA</v>
          </cell>
          <cell r="D44">
            <v>2.3199999999999998</v>
          </cell>
          <cell r="E44">
            <v>2.44</v>
          </cell>
          <cell r="F44">
            <v>8</v>
          </cell>
        </row>
        <row r="45">
          <cell r="C45" t="str">
            <v>NABARANGPUR</v>
          </cell>
          <cell r="D45">
            <v>4.38</v>
          </cell>
          <cell r="E45">
            <v>4.5999999999999996</v>
          </cell>
          <cell r="F45">
            <v>6</v>
          </cell>
        </row>
        <row r="46">
          <cell r="C46" t="str">
            <v>NARANPUR</v>
          </cell>
          <cell r="D46">
            <v>3.08</v>
          </cell>
          <cell r="E46">
            <v>3.23</v>
          </cell>
          <cell r="F46">
            <v>17</v>
          </cell>
        </row>
        <row r="47">
          <cell r="C47" t="str">
            <v>NAYAGARH</v>
          </cell>
          <cell r="D47">
            <v>2.3199999999999998</v>
          </cell>
          <cell r="E47">
            <v>2.44</v>
          </cell>
          <cell r="F47">
            <v>8</v>
          </cell>
        </row>
        <row r="48">
          <cell r="C48" t="str">
            <v>NILAGIRI</v>
          </cell>
          <cell r="D48">
            <v>2.3199999999999998</v>
          </cell>
          <cell r="E48">
            <v>2.44</v>
          </cell>
          <cell r="F48">
            <v>17</v>
          </cell>
        </row>
        <row r="49">
          <cell r="C49" t="str">
            <v>PANIKOILI</v>
          </cell>
          <cell r="D49">
            <v>1.96</v>
          </cell>
          <cell r="E49">
            <v>2.06</v>
          </cell>
          <cell r="F49">
            <v>8</v>
          </cell>
        </row>
        <row r="50">
          <cell r="C50" t="str">
            <v>PANKAPAL</v>
          </cell>
          <cell r="D50">
            <v>1.96</v>
          </cell>
          <cell r="E50">
            <v>2.06</v>
          </cell>
          <cell r="F50">
            <v>8</v>
          </cell>
        </row>
        <row r="51">
          <cell r="C51" t="str">
            <v>PARADEEP</v>
          </cell>
          <cell r="D51">
            <v>1.96</v>
          </cell>
          <cell r="E51">
            <v>2.06</v>
          </cell>
          <cell r="F51">
            <v>8</v>
          </cell>
        </row>
        <row r="52">
          <cell r="C52" t="str">
            <v>PATNAGARH</v>
          </cell>
          <cell r="D52">
            <v>4.4000000000000004</v>
          </cell>
          <cell r="E52">
            <v>4.62</v>
          </cell>
          <cell r="F52">
            <v>25</v>
          </cell>
        </row>
        <row r="53">
          <cell r="C53" t="str">
            <v>PATTAMUNDAI</v>
          </cell>
          <cell r="D53">
            <v>1.96</v>
          </cell>
          <cell r="E53">
            <v>2.06</v>
          </cell>
          <cell r="F53">
            <v>8</v>
          </cell>
        </row>
        <row r="54">
          <cell r="C54" t="str">
            <v>PHULBANI</v>
          </cell>
          <cell r="D54">
            <v>4.66</v>
          </cell>
          <cell r="E54">
            <v>4.8899999999999997</v>
          </cell>
          <cell r="F54">
            <v>17</v>
          </cell>
        </row>
        <row r="55">
          <cell r="C55" t="str">
            <v>POLASARA</v>
          </cell>
          <cell r="D55">
            <v>2.2200000000000002</v>
          </cell>
          <cell r="E55">
            <v>2.33</v>
          </cell>
          <cell r="F55">
            <v>30</v>
          </cell>
        </row>
        <row r="56">
          <cell r="C56" t="str">
            <v>PURI</v>
          </cell>
          <cell r="D56">
            <v>1.96</v>
          </cell>
          <cell r="E56">
            <v>2.06</v>
          </cell>
          <cell r="F56">
            <v>8</v>
          </cell>
        </row>
        <row r="57">
          <cell r="C57" t="str">
            <v>RAHAMA</v>
          </cell>
          <cell r="D57">
            <v>1.96</v>
          </cell>
          <cell r="E57">
            <v>2.06</v>
          </cell>
          <cell r="F57">
            <v>8</v>
          </cell>
        </row>
        <row r="58">
          <cell r="C58" t="str">
            <v>RAIRANGPUR</v>
          </cell>
          <cell r="D58">
            <v>2.81</v>
          </cell>
          <cell r="E58">
            <v>2.95</v>
          </cell>
          <cell r="F58">
            <v>17</v>
          </cell>
        </row>
        <row r="59">
          <cell r="C59" t="str">
            <v>SAKHIGOPAL</v>
          </cell>
          <cell r="D59">
            <v>1.96</v>
          </cell>
          <cell r="E59">
            <v>2.06</v>
          </cell>
          <cell r="F59">
            <v>8</v>
          </cell>
        </row>
        <row r="60">
          <cell r="C60" t="str">
            <v>SALIPUR</v>
          </cell>
          <cell r="D60">
            <v>1.51</v>
          </cell>
          <cell r="E60">
            <v>1.59</v>
          </cell>
          <cell r="F60">
            <v>8</v>
          </cell>
        </row>
        <row r="61">
          <cell r="C61" t="str">
            <v>SAMBALPUR</v>
          </cell>
          <cell r="D61">
            <v>3.86</v>
          </cell>
          <cell r="E61">
            <v>4.05</v>
          </cell>
          <cell r="F61">
            <v>8</v>
          </cell>
        </row>
        <row r="62">
          <cell r="C62" t="str">
            <v>SANTOSHPUR</v>
          </cell>
          <cell r="D62">
            <v>2.2200000000000002</v>
          </cell>
          <cell r="E62">
            <v>2.33</v>
          </cell>
          <cell r="F62">
            <v>30</v>
          </cell>
        </row>
        <row r="63">
          <cell r="C63" t="str">
            <v>SHERGARH</v>
          </cell>
          <cell r="D63">
            <v>2.2200000000000002</v>
          </cell>
          <cell r="E63">
            <v>2.33</v>
          </cell>
          <cell r="F63">
            <v>25</v>
          </cell>
        </row>
        <row r="64">
          <cell r="C64" t="str">
            <v>SOUTH BALANDA</v>
          </cell>
          <cell r="D64">
            <v>2.3199999999999998</v>
          </cell>
          <cell r="E64">
            <v>2.44</v>
          </cell>
          <cell r="F64">
            <v>8</v>
          </cell>
        </row>
        <row r="65">
          <cell r="C65" t="str">
            <v>SUJANPUR</v>
          </cell>
          <cell r="D65">
            <v>1.96</v>
          </cell>
          <cell r="E65">
            <v>2.06</v>
          </cell>
          <cell r="F65">
            <v>8</v>
          </cell>
        </row>
        <row r="66">
          <cell r="C66" t="str">
            <v>TALCHER</v>
          </cell>
          <cell r="D66">
            <v>1.96</v>
          </cell>
          <cell r="E66">
            <v>2.06</v>
          </cell>
          <cell r="F66">
            <v>8</v>
          </cell>
        </row>
        <row r="67">
          <cell r="C67" t="str">
            <v>TANGI</v>
          </cell>
          <cell r="D67">
            <v>2.3199999999999998</v>
          </cell>
          <cell r="E67">
            <v>2.44</v>
          </cell>
          <cell r="F67">
            <v>8</v>
          </cell>
        </row>
        <row r="68">
          <cell r="C68" t="str">
            <v>THAKURMUNDA</v>
          </cell>
          <cell r="D68">
            <v>3.08</v>
          </cell>
          <cell r="E68">
            <v>3.23</v>
          </cell>
          <cell r="F68">
            <v>50</v>
          </cell>
        </row>
        <row r="69">
          <cell r="C69" t="str">
            <v>THAKURPATNA</v>
          </cell>
          <cell r="D69">
            <v>1.96</v>
          </cell>
          <cell r="E69">
            <v>2.06</v>
          </cell>
          <cell r="F69">
            <v>8</v>
          </cell>
        </row>
        <row r="70">
          <cell r="C70" t="str">
            <v>TIHIDI</v>
          </cell>
          <cell r="D70">
            <v>2.3199999999999998</v>
          </cell>
          <cell r="E70">
            <v>2.44</v>
          </cell>
          <cell r="F70">
            <v>17</v>
          </cell>
        </row>
        <row r="71">
          <cell r="C71" t="str">
            <v>TURUMUNGA</v>
          </cell>
          <cell r="D71">
            <v>3.08</v>
          </cell>
          <cell r="E71">
            <v>3.23</v>
          </cell>
          <cell r="F71" t="str">
            <v>FIX 450</v>
          </cell>
        </row>
        <row r="72">
          <cell r="C72" t="str">
            <v>UTTARESWAR</v>
          </cell>
          <cell r="D72">
            <v>2.3199999999999998</v>
          </cell>
          <cell r="E72">
            <v>2.44</v>
          </cell>
          <cell r="F72">
            <v>17</v>
          </cell>
        </row>
        <row r="73">
          <cell r="C73" t="str">
            <v>UDALA</v>
          </cell>
          <cell r="D73">
            <v>2.5</v>
          </cell>
          <cell r="E73">
            <v>2.63</v>
          </cell>
          <cell r="F73">
            <v>17</v>
          </cell>
        </row>
        <row r="74">
          <cell r="C74" t="str">
            <v>MUNDAMALA</v>
          </cell>
          <cell r="D74">
            <v>2.3199999999999998</v>
          </cell>
          <cell r="E74">
            <v>2.44</v>
          </cell>
          <cell r="F74">
            <v>8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S2" sqref="S2"/>
    </sheetView>
  </sheetViews>
  <sheetFormatPr defaultRowHeight="15"/>
  <cols>
    <col min="1" max="1" width="3.7109375" style="1" customWidth="1"/>
    <col min="2" max="2" width="9.7109375" style="1" bestFit="1" customWidth="1"/>
    <col min="3" max="3" width="13.7109375" style="1" bestFit="1" customWidth="1"/>
    <col min="4" max="4" width="6.42578125" style="1" bestFit="1" customWidth="1"/>
    <col min="5" max="5" width="17.140625" style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.5703125" style="2" bestFit="1" customWidth="1"/>
    <col min="11" max="11" width="5.8554687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7"/>
      <c r="F1" s="8" t="s">
        <v>0</v>
      </c>
      <c r="G1" s="9"/>
      <c r="H1" s="9"/>
      <c r="I1" s="9"/>
      <c r="J1" s="9"/>
      <c r="K1" s="9"/>
      <c r="L1" s="10"/>
    </row>
    <row r="2" spans="1:12" ht="79.5" customHeight="1">
      <c r="A2" s="18" t="s">
        <v>33</v>
      </c>
      <c r="B2" s="19"/>
      <c r="C2" s="19"/>
      <c r="D2" s="19"/>
      <c r="E2" s="20"/>
      <c r="F2" s="8" t="s">
        <v>48</v>
      </c>
      <c r="G2" s="9"/>
      <c r="H2" s="9"/>
      <c r="I2" s="9"/>
      <c r="J2" s="9"/>
      <c r="K2" s="9"/>
      <c r="L2" s="10"/>
    </row>
    <row r="3" spans="1:12" s="23" customFormat="1">
      <c r="A3" s="21" t="s">
        <v>34</v>
      </c>
      <c r="B3" s="21" t="s">
        <v>35</v>
      </c>
      <c r="C3" s="21" t="s">
        <v>36</v>
      </c>
      <c r="D3" s="21" t="s">
        <v>37</v>
      </c>
      <c r="E3" s="21" t="s">
        <v>38</v>
      </c>
      <c r="F3" s="21" t="s">
        <v>39</v>
      </c>
      <c r="G3" s="21" t="s">
        <v>40</v>
      </c>
      <c r="H3" s="21" t="s">
        <v>41</v>
      </c>
      <c r="I3" s="22" t="s">
        <v>42</v>
      </c>
      <c r="J3" s="22" t="s">
        <v>43</v>
      </c>
      <c r="K3" s="22" t="s">
        <v>44</v>
      </c>
      <c r="L3" s="22" t="s">
        <v>45</v>
      </c>
    </row>
    <row r="4" spans="1:12" ht="15" customHeight="1">
      <c r="A4" s="24">
        <v>1</v>
      </c>
      <c r="B4" s="4" t="s">
        <v>1</v>
      </c>
      <c r="C4" s="4" t="s">
        <v>51</v>
      </c>
      <c r="D4" s="4" t="s">
        <v>49</v>
      </c>
      <c r="E4" s="4" t="s">
        <v>23</v>
      </c>
      <c r="F4" s="4" t="s">
        <v>2</v>
      </c>
      <c r="G4" s="4">
        <v>2</v>
      </c>
      <c r="H4" s="4">
        <v>44</v>
      </c>
      <c r="I4" s="5">
        <f>VLOOKUP(E4,[1]PANASONIC!$C$3:$E$82,3,)</f>
        <v>2.06</v>
      </c>
      <c r="J4" s="5">
        <f>VLOOKUP(E4,[1]PANASONIC!$C$3:$F$80,4,)*G4</f>
        <v>16</v>
      </c>
      <c r="K4" s="5">
        <v>35</v>
      </c>
      <c r="L4" s="5">
        <f>50*I4+J4+K4</f>
        <v>154</v>
      </c>
    </row>
    <row r="5" spans="1:12" ht="15" customHeight="1">
      <c r="A5" s="24">
        <v>2</v>
      </c>
      <c r="B5" s="4" t="s">
        <v>1</v>
      </c>
      <c r="C5" s="4" t="s">
        <v>55</v>
      </c>
      <c r="D5" s="4" t="s">
        <v>49</v>
      </c>
      <c r="E5" s="4" t="s">
        <v>26</v>
      </c>
      <c r="F5" s="4" t="s">
        <v>10</v>
      </c>
      <c r="G5" s="4">
        <v>7</v>
      </c>
      <c r="H5" s="4">
        <v>175</v>
      </c>
      <c r="I5" s="5">
        <f>VLOOKUP(E5,[1]PANASONIC!$C$3:$E$82,3,)</f>
        <v>2.44</v>
      </c>
      <c r="J5" s="5">
        <f>VLOOKUP(E5,[1]PANASONIC!$C$3:$F$80,4,)*G5</f>
        <v>56</v>
      </c>
      <c r="K5" s="5">
        <v>35</v>
      </c>
      <c r="L5" s="5">
        <f>H5*I5+J5+K5</f>
        <v>518</v>
      </c>
    </row>
    <row r="6" spans="1:12" ht="15" customHeight="1">
      <c r="A6" s="24">
        <v>3</v>
      </c>
      <c r="B6" s="4" t="s">
        <v>1</v>
      </c>
      <c r="C6" s="4" t="s">
        <v>56</v>
      </c>
      <c r="D6" s="4" t="s">
        <v>49</v>
      </c>
      <c r="E6" s="7" t="s">
        <v>46</v>
      </c>
      <c r="F6" s="4" t="s">
        <v>11</v>
      </c>
      <c r="G6" s="4">
        <v>68</v>
      </c>
      <c r="H6" s="4">
        <v>1280</v>
      </c>
      <c r="I6" s="5">
        <f>VLOOKUP(E6,[1]PANASONIC!$C$3:$E$82,3,)</f>
        <v>5.2</v>
      </c>
      <c r="J6" s="5">
        <f>VLOOKUP(E6,[1]PANASONIC!$C$3:$F$80,4,)*G6</f>
        <v>1700</v>
      </c>
      <c r="K6" s="5">
        <v>35</v>
      </c>
      <c r="L6" s="5">
        <f>H6*I6+J6+K6</f>
        <v>8391</v>
      </c>
    </row>
    <row r="7" spans="1:12" ht="15" customHeight="1">
      <c r="A7" s="24">
        <v>4</v>
      </c>
      <c r="B7" s="4" t="s">
        <v>1</v>
      </c>
      <c r="C7" s="4" t="s">
        <v>57</v>
      </c>
      <c r="D7" s="4" t="s">
        <v>49</v>
      </c>
      <c r="E7" s="4" t="s">
        <v>27</v>
      </c>
      <c r="F7" s="4" t="s">
        <v>12</v>
      </c>
      <c r="G7" s="4">
        <v>5</v>
      </c>
      <c r="H7" s="4">
        <v>95</v>
      </c>
      <c r="I7" s="5">
        <f>VLOOKUP(E7,[1]PANASONIC!$C$3:$E$82,3,)</f>
        <v>4.05</v>
      </c>
      <c r="J7" s="5">
        <f>VLOOKUP(E7,[1]PANASONIC!$C$3:$F$80,4,)*G7</f>
        <v>100</v>
      </c>
      <c r="K7" s="5">
        <v>35</v>
      </c>
      <c r="L7" s="5">
        <f>H7*I7+J7+K7</f>
        <v>519.75</v>
      </c>
    </row>
    <row r="8" spans="1:12" ht="15" customHeight="1">
      <c r="A8" s="24">
        <v>5</v>
      </c>
      <c r="B8" s="4" t="s">
        <v>1</v>
      </c>
      <c r="C8" s="4" t="s">
        <v>58</v>
      </c>
      <c r="D8" s="4" t="s">
        <v>49</v>
      </c>
      <c r="E8" s="4" t="s">
        <v>28</v>
      </c>
      <c r="F8" s="4" t="s">
        <v>13</v>
      </c>
      <c r="G8" s="4">
        <v>6</v>
      </c>
      <c r="H8" s="4">
        <v>115</v>
      </c>
      <c r="I8" s="5">
        <f>VLOOKUP(E8,[1]PANASONIC!$C$3:$E$82,3,)</f>
        <v>2.33</v>
      </c>
      <c r="J8" s="5">
        <f>VLOOKUP(E8,[1]PANASONIC!$C$3:$F$80,4,)*G8</f>
        <v>180</v>
      </c>
      <c r="K8" s="5">
        <v>35</v>
      </c>
      <c r="L8" s="5">
        <f>H8*I8+J8+K8</f>
        <v>482.95</v>
      </c>
    </row>
    <row r="9" spans="1:12" ht="15" customHeight="1">
      <c r="A9" s="24">
        <v>6</v>
      </c>
      <c r="B9" s="4" t="s">
        <v>1</v>
      </c>
      <c r="C9" s="4" t="s">
        <v>60</v>
      </c>
      <c r="D9" s="4" t="s">
        <v>49</v>
      </c>
      <c r="E9" s="4" t="s">
        <v>30</v>
      </c>
      <c r="F9" s="4" t="s">
        <v>16</v>
      </c>
      <c r="G9" s="4">
        <v>3</v>
      </c>
      <c r="H9" s="4">
        <v>54</v>
      </c>
      <c r="I9" s="5">
        <f>VLOOKUP(E9,[1]PANASONIC!$C$3:$E$82,3,)</f>
        <v>2.44</v>
      </c>
      <c r="J9" s="5">
        <f>VLOOKUP(E9,[1]PANASONIC!$C$3:$F$80,4,)*G9</f>
        <v>51</v>
      </c>
      <c r="K9" s="5">
        <v>35</v>
      </c>
      <c r="L9" s="5">
        <f>H9*I9+J9+K9</f>
        <v>217.76</v>
      </c>
    </row>
    <row r="10" spans="1:12" ht="15" customHeight="1">
      <c r="A10" s="24">
        <v>7</v>
      </c>
      <c r="B10" s="4" t="s">
        <v>1</v>
      </c>
      <c r="C10" s="4" t="s">
        <v>61</v>
      </c>
      <c r="D10" s="4" t="s">
        <v>49</v>
      </c>
      <c r="E10" s="4" t="s">
        <v>31</v>
      </c>
      <c r="F10" s="4" t="s">
        <v>17</v>
      </c>
      <c r="G10" s="4">
        <v>4</v>
      </c>
      <c r="H10" s="4">
        <v>74</v>
      </c>
      <c r="I10" s="5">
        <f>VLOOKUP(E10,[1]PANASONIC!$C$3:$E$82,3,)</f>
        <v>2.44</v>
      </c>
      <c r="J10" s="5">
        <f>VLOOKUP(E10,[1]PANASONIC!$C$3:$F$80,4,)*G10</f>
        <v>68</v>
      </c>
      <c r="K10" s="5">
        <v>35</v>
      </c>
      <c r="L10" s="5">
        <f>H10*I10+J10+K10</f>
        <v>283.56</v>
      </c>
    </row>
    <row r="11" spans="1:12" ht="15" customHeight="1">
      <c r="A11" s="24">
        <v>8</v>
      </c>
      <c r="B11" s="4" t="s">
        <v>20</v>
      </c>
      <c r="C11" s="4" t="s">
        <v>63</v>
      </c>
      <c r="D11" s="4" t="s">
        <v>49</v>
      </c>
      <c r="E11" s="4" t="s">
        <v>32</v>
      </c>
      <c r="F11" s="4" t="s">
        <v>21</v>
      </c>
      <c r="G11" s="4">
        <v>2</v>
      </c>
      <c r="H11" s="4">
        <v>24</v>
      </c>
      <c r="I11" s="5">
        <f>VLOOKUP(E11,[1]PANASONIC!$C$3:$E$82,3,)</f>
        <v>2.33</v>
      </c>
      <c r="J11" s="5">
        <f>VLOOKUP(E11,[1]PANASONIC!$C$3:$F$80,4,)*G11</f>
        <v>60</v>
      </c>
      <c r="K11" s="5">
        <v>35</v>
      </c>
      <c r="L11" s="5">
        <f>50*I11+J11+K11</f>
        <v>211.5</v>
      </c>
    </row>
    <row r="12" spans="1:12" ht="15" customHeight="1">
      <c r="A12" s="24">
        <v>9</v>
      </c>
      <c r="B12" s="4" t="s">
        <v>3</v>
      </c>
      <c r="C12" s="4" t="s">
        <v>50</v>
      </c>
      <c r="D12" s="4" t="s">
        <v>49</v>
      </c>
      <c r="E12" s="4" t="s">
        <v>24</v>
      </c>
      <c r="F12" s="4" t="s">
        <v>4</v>
      </c>
      <c r="G12" s="4">
        <v>3</v>
      </c>
      <c r="H12" s="4">
        <v>54</v>
      </c>
      <c r="I12" s="5">
        <f>VLOOKUP(E12,[1]PANASONIC!$C$3:$E$82,3,)</f>
        <v>2.44</v>
      </c>
      <c r="J12" s="5">
        <f>VLOOKUP(E12,[1]PANASONIC!$C$3:$F$80,4,)*G12</f>
        <v>24</v>
      </c>
      <c r="K12" s="5">
        <v>35</v>
      </c>
      <c r="L12" s="5">
        <f>H12*I12+J12+K12</f>
        <v>190.76</v>
      </c>
    </row>
    <row r="13" spans="1:12" ht="15" customHeight="1">
      <c r="A13" s="24">
        <v>10</v>
      </c>
      <c r="B13" s="4" t="s">
        <v>14</v>
      </c>
      <c r="C13" s="4" t="s">
        <v>59</v>
      </c>
      <c r="D13" s="4" t="s">
        <v>49</v>
      </c>
      <c r="E13" s="4" t="s">
        <v>29</v>
      </c>
      <c r="F13" s="4" t="s">
        <v>15</v>
      </c>
      <c r="G13" s="4">
        <v>2</v>
      </c>
      <c r="H13" s="4">
        <v>30</v>
      </c>
      <c r="I13" s="5">
        <f>VLOOKUP(E13,[1]PANASONIC!$C$3:$E$82,3,)</f>
        <v>2.33</v>
      </c>
      <c r="J13" s="5">
        <f>VLOOKUP(E13,[1]PANASONIC!$C$3:$F$80,4,)*G13</f>
        <v>16</v>
      </c>
      <c r="K13" s="5">
        <v>35</v>
      </c>
      <c r="L13" s="5">
        <f>50*I13+J13+K13</f>
        <v>167.5</v>
      </c>
    </row>
    <row r="14" spans="1:12" ht="15" customHeight="1">
      <c r="A14" s="24">
        <v>11</v>
      </c>
      <c r="B14" s="4" t="s">
        <v>5</v>
      </c>
      <c r="C14" s="4" t="s">
        <v>52</v>
      </c>
      <c r="D14" s="4" t="s">
        <v>49</v>
      </c>
      <c r="E14" s="7" t="s">
        <v>46</v>
      </c>
      <c r="F14" s="4" t="s">
        <v>6</v>
      </c>
      <c r="G14" s="4">
        <v>15</v>
      </c>
      <c r="H14" s="4">
        <v>370</v>
      </c>
      <c r="I14" s="5">
        <f>VLOOKUP(E14,[1]PANASONIC!$C$3:$E$82,3,)</f>
        <v>5.2</v>
      </c>
      <c r="J14" s="5">
        <f>VLOOKUP(E14,[1]PANASONIC!$C$3:$F$80,4,)*G14</f>
        <v>375</v>
      </c>
      <c r="K14" s="5">
        <v>35</v>
      </c>
      <c r="L14" s="5">
        <f>H14*I14+J14+K14</f>
        <v>2334</v>
      </c>
    </row>
    <row r="15" spans="1:12" ht="15" customHeight="1">
      <c r="A15" s="24">
        <v>12</v>
      </c>
      <c r="B15" s="4" t="s">
        <v>18</v>
      </c>
      <c r="C15" s="4" t="s">
        <v>62</v>
      </c>
      <c r="D15" s="4" t="s">
        <v>49</v>
      </c>
      <c r="E15" s="4" t="s">
        <v>32</v>
      </c>
      <c r="F15" s="4" t="s">
        <v>19</v>
      </c>
      <c r="G15" s="4">
        <v>12</v>
      </c>
      <c r="H15" s="4">
        <v>215</v>
      </c>
      <c r="I15" s="5">
        <f>VLOOKUP(E15,[1]PANASONIC!$C$3:$E$82,3,)</f>
        <v>2.33</v>
      </c>
      <c r="J15" s="5">
        <f>VLOOKUP(E15,[1]PANASONIC!$C$3:$F$80,4,)*G15</f>
        <v>360</v>
      </c>
      <c r="K15" s="5">
        <v>35</v>
      </c>
      <c r="L15" s="5">
        <f>H15*I15+J15+K15</f>
        <v>895.95</v>
      </c>
    </row>
    <row r="16" spans="1:12" ht="15" customHeight="1">
      <c r="A16" s="24">
        <v>13</v>
      </c>
      <c r="B16" s="4" t="s">
        <v>7</v>
      </c>
      <c r="C16" s="4" t="s">
        <v>54</v>
      </c>
      <c r="D16" s="4" t="s">
        <v>49</v>
      </c>
      <c r="E16" s="4" t="s">
        <v>25</v>
      </c>
      <c r="F16" s="4" t="s">
        <v>9</v>
      </c>
      <c r="G16" s="4">
        <v>3</v>
      </c>
      <c r="H16" s="4">
        <v>70</v>
      </c>
      <c r="I16" s="5">
        <f>VLOOKUP(E16,[1]PANASONIC!$C$3:$E$82,3,)</f>
        <v>2.06</v>
      </c>
      <c r="J16" s="5">
        <f>VLOOKUP(E16,[1]PANASONIC!$C$3:$F$80,4,)*G16</f>
        <v>24</v>
      </c>
      <c r="K16" s="5">
        <v>35</v>
      </c>
      <c r="L16" s="5">
        <f>H16*I16+J16+K16</f>
        <v>203.20000000000002</v>
      </c>
    </row>
    <row r="17" spans="1:12" ht="15" customHeight="1">
      <c r="A17" s="24">
        <v>14</v>
      </c>
      <c r="B17" s="4" t="s">
        <v>7</v>
      </c>
      <c r="C17" s="4" t="s">
        <v>53</v>
      </c>
      <c r="D17" s="4" t="s">
        <v>49</v>
      </c>
      <c r="E17" s="7" t="s">
        <v>46</v>
      </c>
      <c r="F17" s="4" t="s">
        <v>8</v>
      </c>
      <c r="G17" s="4">
        <v>64</v>
      </c>
      <c r="H17" s="4">
        <v>1200</v>
      </c>
      <c r="I17" s="5">
        <f>VLOOKUP(E17,[1]PANASONIC!$C$3:$E$82,3,)</f>
        <v>5.2</v>
      </c>
      <c r="J17" s="5">
        <f>VLOOKUP(E17,[1]PANASONIC!$C$3:$F$80,4,)*G17</f>
        <v>1600</v>
      </c>
      <c r="K17" s="5">
        <v>35</v>
      </c>
      <c r="L17" s="5">
        <f>H17*I17+J17+K17</f>
        <v>7875</v>
      </c>
    </row>
    <row r="18" spans="1:12" s="3" customFormat="1">
      <c r="A18" s="11" t="s">
        <v>64</v>
      </c>
      <c r="B18" s="11"/>
      <c r="C18" s="11"/>
      <c r="D18" s="11"/>
      <c r="E18" s="11"/>
      <c r="F18" s="11"/>
      <c r="G18" s="11"/>
      <c r="H18" s="11"/>
      <c r="I18" s="12"/>
      <c r="J18" s="12"/>
      <c r="K18" s="12"/>
      <c r="L18" s="6">
        <f>ROUND(SUM(L4:L17,0),)</f>
        <v>22445</v>
      </c>
    </row>
    <row r="19" spans="1:12" s="3" customFormat="1" ht="30" customHeight="1">
      <c r="A19" s="13" t="s">
        <v>47</v>
      </c>
      <c r="B19" s="13"/>
      <c r="C19" s="13"/>
      <c r="D19" s="13"/>
      <c r="E19" s="13"/>
      <c r="F19" s="13"/>
      <c r="G19" s="13"/>
      <c r="H19" s="13"/>
      <c r="I19" s="14"/>
      <c r="J19" s="14"/>
      <c r="K19" s="14"/>
      <c r="L19" s="14"/>
    </row>
    <row r="20" spans="1:12" s="3" customFormat="1" ht="30" customHeight="1">
      <c r="A20" s="13" t="s">
        <v>22</v>
      </c>
      <c r="B20" s="13"/>
      <c r="C20" s="13"/>
      <c r="D20" s="13"/>
      <c r="E20" s="13"/>
      <c r="F20" s="13"/>
      <c r="G20" s="13"/>
      <c r="H20" s="13"/>
      <c r="I20" s="14"/>
      <c r="J20" s="14"/>
      <c r="K20" s="14"/>
      <c r="L20" s="14"/>
    </row>
    <row r="21" spans="1:12">
      <c r="G21" s="21">
        <f>SUM(G4:G17)</f>
        <v>196</v>
      </c>
      <c r="H21" s="21">
        <f>SUM(H4:H17)</f>
        <v>3800</v>
      </c>
    </row>
  </sheetData>
  <sortState ref="B4:L17">
    <sortCondition ref="B4:B17"/>
    <sortCondition ref="C4:C17"/>
  </sortState>
  <mergeCells count="7">
    <mergeCell ref="F1:L1"/>
    <mergeCell ref="F2:L2"/>
    <mergeCell ref="A18:K18"/>
    <mergeCell ref="A19:L19"/>
    <mergeCell ref="A20:L20"/>
    <mergeCell ref="A1:E1"/>
    <mergeCell ref="A2:E2"/>
  </mergeCells>
  <pageMargins left="0.31" right="0.2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2023-09-13T11:30:13Z</cp:lastPrinted>
  <dcterms:created xsi:type="dcterms:W3CDTF">2023-09-09T12:19:30Z</dcterms:created>
  <dcterms:modified xsi:type="dcterms:W3CDTF">2023-09-13T11:30:14Z</dcterms:modified>
</cp:coreProperties>
</file>