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J5" i="1"/>
  <c r="J6" i="1"/>
  <c r="J7" i="1"/>
  <c r="J8" i="1"/>
  <c r="J9" i="1"/>
  <c r="J10" i="1"/>
  <c r="I5" i="1"/>
  <c r="L5" i="1" s="1"/>
  <c r="I6" i="1"/>
  <c r="L6" i="1" s="1"/>
  <c r="I7" i="1"/>
  <c r="I8" i="1"/>
  <c r="L8" i="1" s="1"/>
  <c r="I9" i="1"/>
  <c r="I10" i="1"/>
  <c r="L10" i="1" s="1"/>
  <c r="J4" i="1"/>
  <c r="I4" i="1"/>
  <c r="L4" i="1" s="1"/>
  <c r="H7" i="1" l="1"/>
  <c r="L7" i="1" s="1"/>
  <c r="L11" i="1" s="1"/>
  <c r="H9" i="1"/>
  <c r="L9" i="1" s="1"/>
</calcChain>
</file>

<file path=xl/sharedStrings.xml><?xml version="1.0" encoding="utf-8"?>
<sst xmlns="http://schemas.openxmlformats.org/spreadsheetml/2006/main" count="53" uniqueCount="44">
  <si>
    <t>INVOICE
PRAGATI LOGISTICS,SAMANTA SAHI KHUNTIA LANE,8984191006
GST No:21AGHPB9356M1Z9</t>
  </si>
  <si>
    <t>30/4/2024</t>
  </si>
  <si>
    <t>17</t>
  </si>
  <si>
    <t>18</t>
  </si>
  <si>
    <t>01/4/2024</t>
  </si>
  <si>
    <t>289</t>
  </si>
  <si>
    <t>04/4/2024</t>
  </si>
  <si>
    <t>293</t>
  </si>
  <si>
    <t>12/4/2024</t>
  </si>
  <si>
    <t>5</t>
  </si>
  <si>
    <t>7</t>
  </si>
  <si>
    <t>20/4/2024</t>
  </si>
  <si>
    <t>10</t>
  </si>
  <si>
    <t>Thanking you for your business.
PRAGATI LOGISTICS</t>
  </si>
  <si>
    <t>BHADRAK</t>
  </si>
  <si>
    <t>BONTH CHAK</t>
  </si>
  <si>
    <t>NIMAPARA</t>
  </si>
  <si>
    <t>DHENKANAL</t>
  </si>
  <si>
    <t>BALASORE</t>
  </si>
  <si>
    <t>KAKATPUR</t>
  </si>
  <si>
    <t>PL/JA/02054</t>
  </si>
  <si>
    <t>PL/JA/02053</t>
  </si>
  <si>
    <t>PL/JA/00013</t>
  </si>
  <si>
    <t>PL/JA/00203</t>
  </si>
  <si>
    <t>PL/JA/00752</t>
  </si>
  <si>
    <t>PL/JA/00753</t>
  </si>
  <si>
    <t>PL/JA/01330</t>
  </si>
  <si>
    <t>SL</t>
  </si>
  <si>
    <t>DATE</t>
  </si>
  <si>
    <t>LR NO</t>
  </si>
  <si>
    <t>INV NO</t>
  </si>
  <si>
    <t>FROM</t>
  </si>
  <si>
    <t>TO</t>
  </si>
  <si>
    <t>CTC</t>
  </si>
  <si>
    <t>CASE</t>
  </si>
  <si>
    <t>RATE</t>
  </si>
  <si>
    <t>HML</t>
  </si>
  <si>
    <t>DD CH</t>
  </si>
  <si>
    <t>LR CH</t>
  </si>
  <si>
    <t>(RUPEES THREE THOUSAND FOUR HUNDRED NINETY ONLY)</t>
  </si>
  <si>
    <t>Kindly, verify &amp; confirm within 7 days, else GST will be filed by 20th MAY, 2024. 
GST to be paid by Consignor under Reverse Charge Mechanism(RCM) as per GST.</t>
  </si>
  <si>
    <t xml:space="preserve">
MAN PASAND UDYOG
Address:PLOT NO.4/25,RAMDASPUR,BARANGA,CUTTACK-754006,9937332335
GST No:21DHOPP3640F1ZF
</t>
  </si>
  <si>
    <t>AMT.</t>
  </si>
  <si>
    <t xml:space="preserve">Bill Date:30/04/2024
Bill NO : 4031
Total Amount: 3490.00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</si>
</sst>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76200</xdr:rowOff>
    </xdr:from>
    <xdr:to>
      <xdr:col>5</xdr:col>
      <xdr:colOff>628651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76200"/>
          <a:ext cx="323850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MARCH,%202024%20PL\MAN%20PASAND%20UDY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BHADRAK</v>
          </cell>
          <cell r="G4">
            <v>5</v>
          </cell>
          <cell r="H4">
            <v>50</v>
          </cell>
        </row>
        <row r="5">
          <cell r="F5" t="str">
            <v>BHADRAK</v>
          </cell>
          <cell r="G5">
            <v>5</v>
          </cell>
          <cell r="H5">
            <v>50</v>
          </cell>
        </row>
        <row r="6">
          <cell r="F6" t="str">
            <v>RANAPUR</v>
          </cell>
          <cell r="G6">
            <v>1</v>
          </cell>
          <cell r="H6">
            <v>70</v>
          </cell>
        </row>
        <row r="7">
          <cell r="F7" t="str">
            <v>BALUGAON</v>
          </cell>
          <cell r="G7">
            <v>2</v>
          </cell>
          <cell r="H7">
            <v>60</v>
          </cell>
        </row>
        <row r="8">
          <cell r="F8" t="str">
            <v>CHANDBALI</v>
          </cell>
          <cell r="G8">
            <v>10</v>
          </cell>
          <cell r="H8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O2" sqref="O2"/>
    </sheetView>
  </sheetViews>
  <sheetFormatPr defaultRowHeight="15"/>
  <cols>
    <col min="1" max="1" width="5.8554687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2.5703125" style="1" bestFit="1" customWidth="1"/>
    <col min="7" max="7" width="5.42578125" style="1" bestFit="1" customWidth="1"/>
    <col min="8" max="8" width="7" style="2" customWidth="1"/>
    <col min="9" max="9" width="6.5703125" style="2" customWidth="1"/>
    <col min="10" max="10" width="7.28515625" style="2" customWidth="1"/>
    <col min="11" max="11" width="7" style="2" customWidth="1"/>
    <col min="12" max="12" width="8.5703125" style="2" customWidth="1"/>
    <col min="13" max="14" width="10" style="1" customWidth="1"/>
    <col min="15" max="16384" width="9.140625" style="1"/>
  </cols>
  <sheetData>
    <row r="1" spans="1:12" ht="90" customHeight="1">
      <c r="A1" s="15"/>
      <c r="B1" s="15"/>
      <c r="C1" s="15"/>
      <c r="D1" s="15"/>
      <c r="E1" s="15"/>
      <c r="F1" s="15"/>
      <c r="G1" s="15"/>
      <c r="H1" s="16" t="s">
        <v>0</v>
      </c>
      <c r="I1" s="16"/>
      <c r="J1" s="16"/>
      <c r="K1" s="16"/>
      <c r="L1" s="16"/>
    </row>
    <row r="2" spans="1:12" ht="72.75" customHeight="1">
      <c r="A2" s="22" t="s">
        <v>41</v>
      </c>
      <c r="B2" s="15"/>
      <c r="C2" s="15"/>
      <c r="D2" s="15"/>
      <c r="E2" s="15"/>
      <c r="F2" s="15"/>
      <c r="G2" s="15"/>
      <c r="H2" s="28" t="s">
        <v>43</v>
      </c>
      <c r="I2" s="17"/>
      <c r="J2" s="17"/>
      <c r="K2" s="17"/>
      <c r="L2" s="18"/>
    </row>
    <row r="3" spans="1:12" s="27" customFormat="1" ht="17.25" customHeight="1">
      <c r="A3" s="23" t="s">
        <v>27</v>
      </c>
      <c r="B3" s="23" t="s">
        <v>28</v>
      </c>
      <c r="C3" s="23" t="s">
        <v>29</v>
      </c>
      <c r="D3" s="23" t="s">
        <v>30</v>
      </c>
      <c r="E3" s="23" t="s">
        <v>31</v>
      </c>
      <c r="F3" s="23" t="s">
        <v>32</v>
      </c>
      <c r="G3" s="23" t="s">
        <v>34</v>
      </c>
      <c r="H3" s="24" t="s">
        <v>35</v>
      </c>
      <c r="I3" s="25" t="s">
        <v>36</v>
      </c>
      <c r="J3" s="25" t="s">
        <v>37</v>
      </c>
      <c r="K3" s="25" t="s">
        <v>38</v>
      </c>
      <c r="L3" s="26" t="s">
        <v>42</v>
      </c>
    </row>
    <row r="4" spans="1:12">
      <c r="A4" s="19">
        <v>1</v>
      </c>
      <c r="B4" s="4" t="s">
        <v>4</v>
      </c>
      <c r="C4" s="4" t="s">
        <v>22</v>
      </c>
      <c r="D4" s="4" t="s">
        <v>5</v>
      </c>
      <c r="E4" s="7" t="s">
        <v>33</v>
      </c>
      <c r="F4" s="4" t="s">
        <v>16</v>
      </c>
      <c r="G4" s="4">
        <v>10</v>
      </c>
      <c r="H4" s="6">
        <v>50</v>
      </c>
      <c r="I4" s="6">
        <f>G4*2</f>
        <v>20</v>
      </c>
      <c r="J4" s="6">
        <f>G4*10</f>
        <v>100</v>
      </c>
      <c r="K4" s="6">
        <v>40</v>
      </c>
      <c r="L4" s="6">
        <f>G4*H4+I4+J4+K4</f>
        <v>660</v>
      </c>
    </row>
    <row r="5" spans="1:12">
      <c r="A5" s="19">
        <v>2</v>
      </c>
      <c r="B5" s="4" t="s">
        <v>6</v>
      </c>
      <c r="C5" s="4" t="s">
        <v>23</v>
      </c>
      <c r="D5" s="4" t="s">
        <v>7</v>
      </c>
      <c r="E5" s="7" t="s">
        <v>33</v>
      </c>
      <c r="F5" s="4" t="s">
        <v>17</v>
      </c>
      <c r="G5" s="4">
        <v>5</v>
      </c>
      <c r="H5" s="6">
        <v>50</v>
      </c>
      <c r="I5" s="6">
        <f t="shared" ref="I5:I10" si="0">G5*2</f>
        <v>10</v>
      </c>
      <c r="J5" s="6">
        <f t="shared" ref="J5:J10" si="1">G5*10</f>
        <v>50</v>
      </c>
      <c r="K5" s="6">
        <v>40</v>
      </c>
      <c r="L5" s="6">
        <f t="shared" ref="L5:L10" si="2">G5*H5+I5+J5+K5</f>
        <v>350</v>
      </c>
    </row>
    <row r="6" spans="1:12">
      <c r="A6" s="19">
        <v>3</v>
      </c>
      <c r="B6" s="4" t="s">
        <v>8</v>
      </c>
      <c r="C6" s="4" t="s">
        <v>24</v>
      </c>
      <c r="D6" s="4" t="s">
        <v>9</v>
      </c>
      <c r="E6" s="7" t="s">
        <v>33</v>
      </c>
      <c r="F6" s="4" t="s">
        <v>18</v>
      </c>
      <c r="G6" s="4">
        <v>11</v>
      </c>
      <c r="H6" s="6">
        <v>60</v>
      </c>
      <c r="I6" s="6">
        <f t="shared" si="0"/>
        <v>22</v>
      </c>
      <c r="J6" s="6">
        <f t="shared" si="1"/>
        <v>110</v>
      </c>
      <c r="K6" s="6">
        <v>40</v>
      </c>
      <c r="L6" s="6">
        <f t="shared" si="2"/>
        <v>832</v>
      </c>
    </row>
    <row r="7" spans="1:12">
      <c r="A7" s="19">
        <v>4</v>
      </c>
      <c r="B7" s="4" t="s">
        <v>8</v>
      </c>
      <c r="C7" s="4" t="s">
        <v>25</v>
      </c>
      <c r="D7" s="4" t="s">
        <v>10</v>
      </c>
      <c r="E7" s="7" t="s">
        <v>33</v>
      </c>
      <c r="F7" s="4" t="s">
        <v>14</v>
      </c>
      <c r="G7" s="4">
        <v>5</v>
      </c>
      <c r="H7" s="6">
        <f>VLOOKUP(F7,[1]Invoice!$F$4:$H$8,3,FALSE)</f>
        <v>50</v>
      </c>
      <c r="I7" s="6">
        <f t="shared" si="0"/>
        <v>10</v>
      </c>
      <c r="J7" s="6">
        <f t="shared" si="1"/>
        <v>50</v>
      </c>
      <c r="K7" s="6">
        <v>40</v>
      </c>
      <c r="L7" s="6">
        <f t="shared" si="2"/>
        <v>350</v>
      </c>
    </row>
    <row r="8" spans="1:12">
      <c r="A8" s="19">
        <v>5</v>
      </c>
      <c r="B8" s="4" t="s">
        <v>11</v>
      </c>
      <c r="C8" s="4" t="s">
        <v>26</v>
      </c>
      <c r="D8" s="4" t="s">
        <v>12</v>
      </c>
      <c r="E8" s="7" t="s">
        <v>33</v>
      </c>
      <c r="F8" s="4" t="s">
        <v>19</v>
      </c>
      <c r="G8" s="4">
        <v>6</v>
      </c>
      <c r="H8" s="6">
        <v>50</v>
      </c>
      <c r="I8" s="6">
        <f t="shared" si="0"/>
        <v>12</v>
      </c>
      <c r="J8" s="6">
        <f t="shared" si="1"/>
        <v>60</v>
      </c>
      <c r="K8" s="6">
        <v>40</v>
      </c>
      <c r="L8" s="6">
        <f t="shared" si="2"/>
        <v>412</v>
      </c>
    </row>
    <row r="9" spans="1:12">
      <c r="A9" s="19">
        <v>6</v>
      </c>
      <c r="B9" s="4" t="s">
        <v>1</v>
      </c>
      <c r="C9" s="4" t="s">
        <v>20</v>
      </c>
      <c r="D9" s="4" t="s">
        <v>2</v>
      </c>
      <c r="E9" s="7" t="s">
        <v>33</v>
      </c>
      <c r="F9" s="4" t="s">
        <v>14</v>
      </c>
      <c r="G9" s="4">
        <v>10</v>
      </c>
      <c r="H9" s="6">
        <f>VLOOKUP(F9,[1]Invoice!$F$4:$H$8,3,FALSE)</f>
        <v>50</v>
      </c>
      <c r="I9" s="6">
        <f t="shared" si="0"/>
        <v>20</v>
      </c>
      <c r="J9" s="6">
        <f t="shared" si="1"/>
        <v>100</v>
      </c>
      <c r="K9" s="6">
        <v>40</v>
      </c>
      <c r="L9" s="6">
        <f t="shared" si="2"/>
        <v>660</v>
      </c>
    </row>
    <row r="10" spans="1:12">
      <c r="A10" s="19">
        <v>7</v>
      </c>
      <c r="B10" s="4" t="s">
        <v>1</v>
      </c>
      <c r="C10" s="4" t="s">
        <v>21</v>
      </c>
      <c r="D10" s="4" t="s">
        <v>3</v>
      </c>
      <c r="E10" s="7" t="s">
        <v>33</v>
      </c>
      <c r="F10" s="4" t="s">
        <v>15</v>
      </c>
      <c r="G10" s="4">
        <v>3</v>
      </c>
      <c r="H10" s="6">
        <v>50</v>
      </c>
      <c r="I10" s="6">
        <f t="shared" si="0"/>
        <v>6</v>
      </c>
      <c r="J10" s="6">
        <f t="shared" si="1"/>
        <v>30</v>
      </c>
      <c r="K10" s="6">
        <v>40</v>
      </c>
      <c r="L10" s="6">
        <f t="shared" si="2"/>
        <v>226</v>
      </c>
    </row>
    <row r="11" spans="1:12" s="3" customFormat="1">
      <c r="A11" s="11" t="s">
        <v>39</v>
      </c>
      <c r="B11" s="12"/>
      <c r="C11" s="12"/>
      <c r="D11" s="12"/>
      <c r="E11" s="12"/>
      <c r="F11" s="12"/>
      <c r="G11" s="12"/>
      <c r="H11" s="13"/>
      <c r="I11" s="13"/>
      <c r="J11" s="13"/>
      <c r="K11" s="14"/>
      <c r="L11" s="5">
        <f>SUM(L4:L10)</f>
        <v>3490</v>
      </c>
    </row>
    <row r="12" spans="1:12" s="3" customFormat="1" ht="30" customHeight="1">
      <c r="A12" s="8" t="s">
        <v>40</v>
      </c>
      <c r="B12" s="9"/>
      <c r="C12" s="9"/>
      <c r="D12" s="9"/>
      <c r="E12" s="9"/>
      <c r="F12" s="9"/>
      <c r="G12" s="9"/>
      <c r="H12" s="10"/>
      <c r="I12" s="10"/>
      <c r="J12" s="10"/>
      <c r="K12" s="10"/>
      <c r="L12" s="10"/>
    </row>
    <row r="13" spans="1:12" s="3" customFormat="1" ht="30" customHeight="1" thickBot="1">
      <c r="A13" s="9" t="s">
        <v>13</v>
      </c>
      <c r="B13" s="9"/>
      <c r="C13" s="9"/>
      <c r="D13" s="9"/>
      <c r="E13" s="9"/>
      <c r="F13" s="9"/>
      <c r="G13" s="20"/>
      <c r="H13" s="10"/>
      <c r="I13" s="10"/>
      <c r="J13" s="10"/>
      <c r="K13" s="10"/>
      <c r="L13" s="10"/>
    </row>
    <row r="14" spans="1:12" ht="15.75" thickBot="1">
      <c r="G14" s="21">
        <f>SUM(G4:G10)</f>
        <v>50</v>
      </c>
    </row>
  </sheetData>
  <sortState ref="B4:T10">
    <sortCondition ref="B3"/>
  </sortState>
  <mergeCells count="7">
    <mergeCell ref="A12:L12"/>
    <mergeCell ref="A13:L13"/>
    <mergeCell ref="A11:K11"/>
    <mergeCell ref="A1:G1"/>
    <mergeCell ref="H1:L1"/>
    <mergeCell ref="A2:G2"/>
    <mergeCell ref="H2:L2"/>
  </mergeCells>
  <pageMargins left="0.38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2024-05-18T13:38:32Z</cp:lastPrinted>
  <dcterms:created xsi:type="dcterms:W3CDTF">2024-05-17T04:21:49Z</dcterms:created>
  <dcterms:modified xsi:type="dcterms:W3CDTF">2024-05-18T13:38:35Z</dcterms:modified>
</cp:coreProperties>
</file>