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4" i="1"/>
  <c r="M5"/>
  <c r="M6"/>
  <c r="M7"/>
  <c r="M8"/>
  <c r="M9"/>
  <c r="M10"/>
  <c r="M11"/>
  <c r="M12"/>
  <c r="M13"/>
  <c r="M4"/>
  <c r="K5"/>
  <c r="K6"/>
  <c r="K7"/>
  <c r="K8"/>
  <c r="K9"/>
  <c r="K10"/>
  <c r="K11"/>
  <c r="K12"/>
  <c r="K13"/>
  <c r="K4"/>
  <c r="J5"/>
  <c r="J6"/>
  <c r="J7"/>
  <c r="J8"/>
  <c r="J9"/>
  <c r="J10"/>
  <c r="J11"/>
  <c r="J12"/>
  <c r="J13"/>
  <c r="J4"/>
  <c r="I5"/>
  <c r="I6"/>
  <c r="I7"/>
  <c r="I10"/>
  <c r="I11"/>
  <c r="I4"/>
</calcChain>
</file>

<file path=xl/sharedStrings.xml><?xml version="1.0" encoding="utf-8"?>
<sst xmlns="http://schemas.openxmlformats.org/spreadsheetml/2006/main" count="80" uniqueCount="53">
  <si>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</si>
  <si>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</si>
  <si>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</si>
  <si>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</si>
  <si>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</si>
  <si>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</si>
  <si>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</si>
  <si>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</si>
  <si>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</si>
  <si>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07/3/2025</t>
  </si>
  <si>
    <t>2994</t>
  </si>
  <si>
    <t>GHEE</t>
  </si>
  <si>
    <t>628</t>
  </si>
  <si>
    <t>17/3/2025</t>
  </si>
  <si>
    <t>3002</t>
  </si>
  <si>
    <t>26/3/2025</t>
  </si>
  <si>
    <t>639</t>
  </si>
  <si>
    <t>638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</si>
  <si>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</si>
  <si>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</si>
  <si>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</si>
  <si>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3010</t>
  </si>
  <si>
    <t>22/3/2025</t>
  </si>
  <si>
    <t>637</t>
  </si>
  <si>
    <t>2991</t>
  </si>
  <si>
    <t>06/3/2025</t>
  </si>
  <si>
    <t>623</t>
  </si>
  <si>
    <t>2989</t>
  </si>
  <si>
    <t>04/3/2025</t>
  </si>
  <si>
    <t>BHADRAK</t>
  </si>
  <si>
    <t>JHARSUGUDA</t>
  </si>
  <si>
    <t>DHENKANAL</t>
  </si>
  <si>
    <t>DEOGARH</t>
  </si>
  <si>
    <t>KUCHINDA</t>
  </si>
  <si>
    <t>CTC</t>
  </si>
  <si>
    <t>JA/27381</t>
  </si>
  <si>
    <t>JA/27572</t>
  </si>
  <si>
    <t>JA/27908</t>
  </si>
  <si>
    <t>JA/28585</t>
  </si>
  <si>
    <t>JA/28587</t>
  </si>
  <si>
    <t>JA/27530</t>
  </si>
  <si>
    <t>JA/27302</t>
  </si>
  <si>
    <t>JA/27303</t>
  </si>
  <si>
    <t>JA/28268</t>
  </si>
  <si>
    <t>JA/28278</t>
  </si>
  <si>
    <t>SL</t>
  </si>
  <si>
    <t xml:space="preserve">LR NO </t>
  </si>
  <si>
    <t>INV NO</t>
  </si>
  <si>
    <t>FROM</t>
  </si>
  <si>
    <t>TO</t>
  </si>
  <si>
    <t xml:space="preserve">TO, 
ABHISTIKA ORGANIC
Address: SHED NO.S 2/185, P-II NIE  PLOT NO-1906 P, K NO 448 JAGATPUR,9437441815
GST No:21ABCFA2059A1ZD
</t>
  </si>
  <si>
    <t>(RUPEES TEN THOUSAND EIGHT HUNDRED SEVENTY ONLY)</t>
  </si>
  <si>
    <t>Bill Date: 31/03/2025
Bill NO : 39101
TotalAmount:10870.00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</si>
</sst>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6</xdr:col>
      <xdr:colOff>523875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3686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ID%20BILL%20FEBRUARY%2025/ABHISTIKA%20ORGANI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DEOGARH</v>
          </cell>
          <cell r="G4" t="str">
            <v>GHEE</v>
          </cell>
          <cell r="H4">
            <v>30</v>
          </cell>
          <cell r="I4">
            <v>55</v>
          </cell>
        </row>
        <row r="5">
          <cell r="F5" t="str">
            <v>KUCHINDA</v>
          </cell>
          <cell r="G5" t="str">
            <v>GHEE</v>
          </cell>
          <cell r="H5">
            <v>20</v>
          </cell>
          <cell r="I5">
            <v>55</v>
          </cell>
        </row>
        <row r="6">
          <cell r="F6" t="str">
            <v>BHADRAK</v>
          </cell>
          <cell r="G6" t="str">
            <v>GHEE</v>
          </cell>
          <cell r="H6">
            <v>15</v>
          </cell>
          <cell r="I6">
            <v>35</v>
          </cell>
        </row>
        <row r="7">
          <cell r="F7" t="str">
            <v>DEOGARH</v>
          </cell>
          <cell r="G7" t="str">
            <v>GHEE</v>
          </cell>
          <cell r="H7">
            <v>30</v>
          </cell>
          <cell r="I7">
            <v>55</v>
          </cell>
        </row>
        <row r="8">
          <cell r="F8" t="str">
            <v>KORAPUT</v>
          </cell>
          <cell r="G8" t="str">
            <v>GHEE</v>
          </cell>
          <cell r="H8">
            <v>15</v>
          </cell>
          <cell r="I8">
            <v>55</v>
          </cell>
        </row>
        <row r="9">
          <cell r="F9" t="str">
            <v>NABARANGPUR</v>
          </cell>
          <cell r="G9" t="str">
            <v>GHEE</v>
          </cell>
          <cell r="H9">
            <v>15</v>
          </cell>
          <cell r="I9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9.5703125" style="1" bestFit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4"/>
      <c r="B1" s="4"/>
      <c r="C1" s="4"/>
      <c r="D1" s="4"/>
      <c r="E1" s="4"/>
      <c r="F1" s="4"/>
      <c r="G1" s="4"/>
      <c r="H1" s="11" t="s">
        <v>0</v>
      </c>
      <c r="I1" s="12"/>
      <c r="J1" s="12"/>
      <c r="K1" s="12"/>
      <c r="L1" s="12"/>
      <c r="M1" s="13"/>
    </row>
    <row r="2" spans="1:13" ht="90" customHeight="1">
      <c r="A2" s="4" t="s">
        <v>50</v>
      </c>
      <c r="B2" s="4"/>
      <c r="C2" s="4"/>
      <c r="D2" s="4"/>
      <c r="E2" s="4"/>
      <c r="F2" s="4"/>
      <c r="G2" s="4"/>
      <c r="H2" s="11" t="s">
        <v>52</v>
      </c>
      <c r="I2" s="12"/>
      <c r="J2" s="12"/>
      <c r="K2" s="12"/>
      <c r="L2" s="12"/>
      <c r="M2" s="13"/>
    </row>
    <row r="3" spans="1:13" s="10" customFormat="1" ht="18" customHeight="1">
      <c r="A3" s="9" t="s">
        <v>45</v>
      </c>
      <c r="B3" s="9" t="s">
        <v>1</v>
      </c>
      <c r="C3" s="9" t="s">
        <v>46</v>
      </c>
      <c r="D3" s="9" t="s">
        <v>47</v>
      </c>
      <c r="E3" s="9" t="s">
        <v>48</v>
      </c>
      <c r="F3" s="9" t="s">
        <v>49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</row>
    <row r="4" spans="1:13">
      <c r="A4" s="2">
        <v>1</v>
      </c>
      <c r="B4" s="2" t="s">
        <v>28</v>
      </c>
      <c r="C4" s="2" t="s">
        <v>40</v>
      </c>
      <c r="D4" s="2" t="s">
        <v>27</v>
      </c>
      <c r="E4" s="8" t="s">
        <v>34</v>
      </c>
      <c r="F4" s="2" t="s">
        <v>32</v>
      </c>
      <c r="G4" s="2" t="s">
        <v>11</v>
      </c>
      <c r="H4" s="2">
        <v>30</v>
      </c>
      <c r="I4" s="3">
        <f>VLOOKUP(F4,[1]Invoice!$F$4:$I$9,4,FALSE)</f>
        <v>55</v>
      </c>
      <c r="J4" s="3">
        <f>H4*2</f>
        <v>60</v>
      </c>
      <c r="K4" s="3">
        <f>H4*8</f>
        <v>240</v>
      </c>
      <c r="L4" s="3">
        <v>30</v>
      </c>
      <c r="M4" s="3">
        <f>H4*I4+J4+K4+L4</f>
        <v>1980</v>
      </c>
    </row>
    <row r="5" spans="1:13">
      <c r="A5" s="2">
        <v>2</v>
      </c>
      <c r="B5" s="2" t="s">
        <v>25</v>
      </c>
      <c r="C5" s="2" t="s">
        <v>41</v>
      </c>
      <c r="D5" s="2" t="s">
        <v>26</v>
      </c>
      <c r="E5" s="8" t="s">
        <v>34</v>
      </c>
      <c r="F5" s="2" t="s">
        <v>33</v>
      </c>
      <c r="G5" s="2" t="s">
        <v>11</v>
      </c>
      <c r="H5" s="2">
        <v>14</v>
      </c>
      <c r="I5" s="3">
        <f>VLOOKUP(F5,[1]Invoice!$F$4:$I$9,4,FALSE)</f>
        <v>55</v>
      </c>
      <c r="J5" s="3">
        <f t="shared" ref="J5:J13" si="0">H5*2</f>
        <v>28</v>
      </c>
      <c r="K5" s="3">
        <f t="shared" ref="K5:K13" si="1">H5*8</f>
        <v>112</v>
      </c>
      <c r="L5" s="3">
        <v>30</v>
      </c>
      <c r="M5" s="3">
        <f t="shared" ref="M5:M13" si="2">H5*I5+J5+K5+L5</f>
        <v>940</v>
      </c>
    </row>
    <row r="6" spans="1:13">
      <c r="A6" s="2">
        <v>3</v>
      </c>
      <c r="B6" s="2" t="s">
        <v>25</v>
      </c>
      <c r="C6" s="2" t="s">
        <v>42</v>
      </c>
      <c r="D6" s="2" t="s">
        <v>24</v>
      </c>
      <c r="E6" s="8" t="s">
        <v>34</v>
      </c>
      <c r="F6" s="2" t="s">
        <v>33</v>
      </c>
      <c r="G6" s="2" t="s">
        <v>11</v>
      </c>
      <c r="H6" s="2">
        <v>17</v>
      </c>
      <c r="I6" s="3">
        <f>VLOOKUP(F6,[1]Invoice!$F$4:$I$9,4,FALSE)</f>
        <v>55</v>
      </c>
      <c r="J6" s="3">
        <f t="shared" si="0"/>
        <v>34</v>
      </c>
      <c r="K6" s="3">
        <f t="shared" si="1"/>
        <v>136</v>
      </c>
      <c r="L6" s="3">
        <v>30</v>
      </c>
      <c r="M6" s="3">
        <f t="shared" si="2"/>
        <v>1135</v>
      </c>
    </row>
    <row r="7" spans="1:13">
      <c r="A7" s="2">
        <v>4</v>
      </c>
      <c r="B7" s="2" t="s">
        <v>9</v>
      </c>
      <c r="C7" s="2" t="s">
        <v>35</v>
      </c>
      <c r="D7" s="2" t="s">
        <v>10</v>
      </c>
      <c r="E7" s="8" t="s">
        <v>34</v>
      </c>
      <c r="F7" s="2" t="s">
        <v>29</v>
      </c>
      <c r="G7" s="2" t="s">
        <v>11</v>
      </c>
      <c r="H7" s="2">
        <v>7</v>
      </c>
      <c r="I7" s="3">
        <f>VLOOKUP(F7,[1]Invoice!$F$4:$I$9,4,FALSE)</f>
        <v>35</v>
      </c>
      <c r="J7" s="3">
        <f t="shared" si="0"/>
        <v>14</v>
      </c>
      <c r="K7" s="3">
        <f t="shared" si="1"/>
        <v>56</v>
      </c>
      <c r="L7" s="3">
        <v>30</v>
      </c>
      <c r="M7" s="3">
        <f t="shared" si="2"/>
        <v>345</v>
      </c>
    </row>
    <row r="8" spans="1:13">
      <c r="A8" s="2">
        <v>5</v>
      </c>
      <c r="B8" s="2" t="s">
        <v>9</v>
      </c>
      <c r="C8" s="2" t="s">
        <v>36</v>
      </c>
      <c r="D8" s="2" t="s">
        <v>12</v>
      </c>
      <c r="E8" s="8" t="s">
        <v>34</v>
      </c>
      <c r="F8" s="2" t="s">
        <v>30</v>
      </c>
      <c r="G8" s="2" t="s">
        <v>11</v>
      </c>
      <c r="H8" s="2">
        <v>15</v>
      </c>
      <c r="I8" s="3">
        <v>55</v>
      </c>
      <c r="J8" s="3">
        <f t="shared" si="0"/>
        <v>30</v>
      </c>
      <c r="K8" s="3">
        <f t="shared" si="1"/>
        <v>120</v>
      </c>
      <c r="L8" s="3">
        <v>30</v>
      </c>
      <c r="M8" s="3">
        <f t="shared" si="2"/>
        <v>1005</v>
      </c>
    </row>
    <row r="9" spans="1:13">
      <c r="A9" s="2">
        <v>1</v>
      </c>
      <c r="B9" s="2" t="s">
        <v>13</v>
      </c>
      <c r="C9" s="2" t="s">
        <v>37</v>
      </c>
      <c r="D9" s="2" t="s">
        <v>14</v>
      </c>
      <c r="E9" s="8" t="s">
        <v>34</v>
      </c>
      <c r="F9" s="2" t="s">
        <v>31</v>
      </c>
      <c r="G9" s="2" t="s">
        <v>11</v>
      </c>
      <c r="H9" s="2">
        <v>4</v>
      </c>
      <c r="I9" s="3">
        <v>35</v>
      </c>
      <c r="J9" s="3">
        <f t="shared" si="0"/>
        <v>8</v>
      </c>
      <c r="K9" s="3">
        <f t="shared" si="1"/>
        <v>32</v>
      </c>
      <c r="L9" s="3">
        <v>30</v>
      </c>
      <c r="M9" s="3">
        <f t="shared" si="2"/>
        <v>210</v>
      </c>
    </row>
    <row r="10" spans="1:13">
      <c r="A10" s="2">
        <v>2</v>
      </c>
      <c r="B10" s="2" t="s">
        <v>22</v>
      </c>
      <c r="C10" s="2" t="s">
        <v>43</v>
      </c>
      <c r="D10" s="2" t="s">
        <v>23</v>
      </c>
      <c r="E10" s="8" t="s">
        <v>34</v>
      </c>
      <c r="F10" s="2" t="s">
        <v>33</v>
      </c>
      <c r="G10" s="2" t="s">
        <v>11</v>
      </c>
      <c r="H10" s="2">
        <v>14</v>
      </c>
      <c r="I10" s="3">
        <f>VLOOKUP(F10,[1]Invoice!$F$4:$I$9,4,FALSE)</f>
        <v>55</v>
      </c>
      <c r="J10" s="3">
        <f t="shared" si="0"/>
        <v>28</v>
      </c>
      <c r="K10" s="3">
        <f t="shared" si="1"/>
        <v>112</v>
      </c>
      <c r="L10" s="3">
        <v>30</v>
      </c>
      <c r="M10" s="3">
        <f t="shared" si="2"/>
        <v>940</v>
      </c>
    </row>
    <row r="11" spans="1:13">
      <c r="A11" s="2">
        <v>3</v>
      </c>
      <c r="B11" s="2" t="s">
        <v>22</v>
      </c>
      <c r="C11" s="2" t="s">
        <v>44</v>
      </c>
      <c r="D11" s="2" t="s">
        <v>21</v>
      </c>
      <c r="E11" s="8" t="s">
        <v>34</v>
      </c>
      <c r="F11" s="2" t="s">
        <v>33</v>
      </c>
      <c r="G11" s="2" t="s">
        <v>11</v>
      </c>
      <c r="H11" s="2">
        <v>36</v>
      </c>
      <c r="I11" s="3">
        <f>VLOOKUP(F11,[1]Invoice!$F$4:$I$9,4,FALSE)</f>
        <v>55</v>
      </c>
      <c r="J11" s="3">
        <f t="shared" si="0"/>
        <v>72</v>
      </c>
      <c r="K11" s="3">
        <f t="shared" si="1"/>
        <v>288</v>
      </c>
      <c r="L11" s="3">
        <v>30</v>
      </c>
      <c r="M11" s="3">
        <f t="shared" si="2"/>
        <v>2370</v>
      </c>
    </row>
    <row r="12" spans="1:13">
      <c r="A12" s="2">
        <v>4</v>
      </c>
      <c r="B12" s="2" t="s">
        <v>15</v>
      </c>
      <c r="C12" s="2" t="s">
        <v>38</v>
      </c>
      <c r="D12" s="2" t="s">
        <v>16</v>
      </c>
      <c r="E12" s="8" t="s">
        <v>34</v>
      </c>
      <c r="F12" s="2" t="s">
        <v>30</v>
      </c>
      <c r="G12" s="2" t="s">
        <v>11</v>
      </c>
      <c r="H12" s="2">
        <v>14</v>
      </c>
      <c r="I12" s="3">
        <v>55</v>
      </c>
      <c r="J12" s="3">
        <f t="shared" si="0"/>
        <v>28</v>
      </c>
      <c r="K12" s="3">
        <f t="shared" si="1"/>
        <v>112</v>
      </c>
      <c r="L12" s="3">
        <v>30</v>
      </c>
      <c r="M12" s="3">
        <f t="shared" si="2"/>
        <v>940</v>
      </c>
    </row>
    <row r="13" spans="1:13">
      <c r="A13" s="2">
        <v>5</v>
      </c>
      <c r="B13" s="2" t="s">
        <v>15</v>
      </c>
      <c r="C13" s="2" t="s">
        <v>39</v>
      </c>
      <c r="D13" s="2" t="s">
        <v>17</v>
      </c>
      <c r="E13" s="8" t="s">
        <v>34</v>
      </c>
      <c r="F13" s="2" t="s">
        <v>30</v>
      </c>
      <c r="G13" s="2" t="s">
        <v>11</v>
      </c>
      <c r="H13" s="2">
        <v>15</v>
      </c>
      <c r="I13" s="3">
        <v>55</v>
      </c>
      <c r="J13" s="3">
        <f t="shared" si="0"/>
        <v>30</v>
      </c>
      <c r="K13" s="3">
        <f t="shared" si="1"/>
        <v>120</v>
      </c>
      <c r="L13" s="3">
        <v>30</v>
      </c>
      <c r="M13" s="3">
        <f t="shared" si="2"/>
        <v>1005</v>
      </c>
    </row>
    <row r="14" spans="1:13">
      <c r="A14" s="15" t="s">
        <v>51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4">
        <f>SUM(M4:M13)</f>
        <v>10870</v>
      </c>
    </row>
    <row r="15" spans="1:13" s="7" customFormat="1">
      <c r="A15" s="4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</row>
    <row r="16" spans="1:13" s="7" customFormat="1">
      <c r="A16" s="4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</row>
    <row r="17" spans="1:13" s="7" customFormat="1" ht="30" customHeight="1">
      <c r="A17" s="5" t="s">
        <v>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</row>
    <row r="18" spans="1:13" s="7" customFormat="1"/>
    <row r="19" spans="1:13" s="7" customFormat="1"/>
  </sheetData>
  <sortState ref="B4:M13">
    <sortCondition ref="B4:B13"/>
  </sortState>
  <mergeCells count="8">
    <mergeCell ref="A16:L16"/>
    <mergeCell ref="A17:L17"/>
    <mergeCell ref="A14:L14"/>
    <mergeCell ref="A15:L15"/>
    <mergeCell ref="A1:G1"/>
    <mergeCell ref="A2:G2"/>
    <mergeCell ref="H1:M1"/>
    <mergeCell ref="H2:M2"/>
  </mergeCells>
  <conditionalFormatting sqref="C1:C1048576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2025-04-07T10:45:01Z</dcterms:created>
  <dcterms:modified xsi:type="dcterms:W3CDTF">2025-04-07T10:45:02Z</dcterms:modified>
</cp:coreProperties>
</file>