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Invoice!$A$3:$L$113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11" i="1" l="1"/>
  <c r="J109" i="1"/>
  <c r="I109" i="1"/>
  <c r="H109" i="1"/>
  <c r="L109" i="1" s="1"/>
  <c r="J108" i="1"/>
  <c r="I108" i="1"/>
  <c r="H108" i="1"/>
  <c r="L108" i="1" s="1"/>
  <c r="J107" i="1"/>
  <c r="I107" i="1"/>
  <c r="L107" i="1" s="1"/>
  <c r="H107" i="1"/>
  <c r="J106" i="1"/>
  <c r="I106" i="1"/>
  <c r="H106" i="1"/>
  <c r="L106" i="1" s="1"/>
  <c r="J105" i="1"/>
  <c r="I105" i="1"/>
  <c r="L105" i="1" s="1"/>
  <c r="H105" i="1"/>
  <c r="J104" i="1"/>
  <c r="I104" i="1"/>
  <c r="H104" i="1"/>
  <c r="L104" i="1" s="1"/>
  <c r="J103" i="1"/>
  <c r="I103" i="1"/>
  <c r="L103" i="1" s="1"/>
  <c r="H103" i="1"/>
  <c r="J102" i="1"/>
  <c r="I102" i="1"/>
  <c r="H102" i="1"/>
  <c r="L102" i="1" s="1"/>
  <c r="J101" i="1"/>
  <c r="I101" i="1"/>
  <c r="L101" i="1" s="1"/>
  <c r="H101" i="1"/>
  <c r="J100" i="1"/>
  <c r="I100" i="1"/>
  <c r="H100" i="1"/>
  <c r="L100" i="1" s="1"/>
  <c r="J99" i="1"/>
  <c r="I99" i="1"/>
  <c r="L99" i="1" s="1"/>
  <c r="H99" i="1"/>
  <c r="J98" i="1"/>
  <c r="I98" i="1"/>
  <c r="H98" i="1"/>
  <c r="L98" i="1" s="1"/>
  <c r="J97" i="1"/>
  <c r="I97" i="1"/>
  <c r="L97" i="1" s="1"/>
  <c r="H97" i="1"/>
  <c r="J96" i="1"/>
  <c r="I96" i="1"/>
  <c r="H96" i="1"/>
  <c r="L96" i="1" s="1"/>
  <c r="J95" i="1"/>
  <c r="I95" i="1"/>
  <c r="L95" i="1" s="1"/>
  <c r="H95" i="1"/>
  <c r="J94" i="1"/>
  <c r="I94" i="1"/>
  <c r="H94" i="1"/>
  <c r="L94" i="1" s="1"/>
  <c r="J93" i="1"/>
  <c r="I93" i="1"/>
  <c r="L93" i="1" s="1"/>
  <c r="H93" i="1"/>
  <c r="J92" i="1"/>
  <c r="I92" i="1"/>
  <c r="H92" i="1"/>
  <c r="L92" i="1" s="1"/>
  <c r="J91" i="1"/>
  <c r="I91" i="1"/>
  <c r="L91" i="1" s="1"/>
  <c r="H91" i="1"/>
  <c r="J90" i="1"/>
  <c r="I90" i="1"/>
  <c r="H90" i="1"/>
  <c r="L90" i="1" s="1"/>
  <c r="J89" i="1"/>
  <c r="I89" i="1"/>
  <c r="L89" i="1" s="1"/>
  <c r="H89" i="1"/>
  <c r="J88" i="1"/>
  <c r="I88" i="1"/>
  <c r="H88" i="1"/>
  <c r="L88" i="1" s="1"/>
  <c r="J87" i="1"/>
  <c r="I87" i="1"/>
  <c r="H87" i="1"/>
  <c r="J86" i="1"/>
  <c r="I86" i="1"/>
  <c r="H86" i="1"/>
  <c r="J85" i="1"/>
  <c r="I85" i="1"/>
  <c r="H85" i="1"/>
  <c r="J84" i="1"/>
  <c r="I84" i="1"/>
  <c r="H84" i="1"/>
  <c r="J83" i="1"/>
  <c r="I83" i="1"/>
  <c r="H83" i="1"/>
  <c r="J82" i="1"/>
  <c r="I82" i="1"/>
  <c r="H82" i="1"/>
  <c r="J81" i="1"/>
  <c r="I81" i="1"/>
  <c r="H81" i="1"/>
  <c r="J80" i="1"/>
  <c r="I80" i="1"/>
  <c r="H80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L61" i="1" s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J4" i="1"/>
  <c r="I4" i="1"/>
  <c r="H4" i="1"/>
  <c r="L5" i="1" l="1"/>
  <c r="L7" i="1"/>
  <c r="L19" i="1"/>
  <c r="L23" i="1"/>
  <c r="L25" i="1"/>
  <c r="L27" i="1"/>
  <c r="L49" i="1"/>
  <c r="L53" i="1"/>
  <c r="L55" i="1"/>
  <c r="L59" i="1"/>
  <c r="L63" i="1"/>
  <c r="L65" i="1"/>
  <c r="L4" i="1"/>
  <c r="L6" i="1"/>
  <c r="L8" i="1"/>
  <c r="L9" i="1"/>
  <c r="L10" i="1"/>
  <c r="L11" i="1"/>
  <c r="L12" i="1"/>
  <c r="L13" i="1"/>
  <c r="L14" i="1"/>
  <c r="L15" i="1"/>
  <c r="L16" i="1"/>
  <c r="L17" i="1"/>
  <c r="L18" i="1"/>
  <c r="L20" i="1"/>
  <c r="L21" i="1"/>
  <c r="L22" i="1"/>
  <c r="L24" i="1"/>
  <c r="L26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50" i="1"/>
  <c r="L51" i="1"/>
  <c r="L52" i="1"/>
  <c r="L54" i="1"/>
  <c r="L56" i="1"/>
  <c r="L57" i="1"/>
  <c r="L58" i="1"/>
  <c r="L60" i="1"/>
  <c r="L62" i="1"/>
  <c r="L64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110" i="1" l="1"/>
</calcChain>
</file>

<file path=xl/sharedStrings.xml><?xml version="1.0" encoding="utf-8"?>
<sst xmlns="http://schemas.openxmlformats.org/spreadsheetml/2006/main" count="548" uniqueCount="298">
  <si>
    <t>ROURKELA</t>
  </si>
  <si>
    <t>JAJPUR ROAD</t>
  </si>
  <si>
    <t>JEYPORE</t>
  </si>
  <si>
    <t>BARIPADA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</si>
  <si>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</si>
  <si>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</si>
  <si>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</si>
  <si>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</si>
  <si>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</si>
  <si>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</si>
  <si>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</si>
  <si>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</si>
  <si>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</si>
  <si>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</si>
  <si>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</si>
  <si>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</si>
  <si>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</si>
  <si>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</si>
  <si>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INVOICE
PRAGATI LOGISTICS,SAMANTA SAHI
 KHUNTIA LANE,8984191006
GST No:21AGHPB9356M1Z9</t>
  </si>
  <si>
    <t>Thanking you for your business.
PRAGATI LOGISTICS</t>
  </si>
  <si>
    <t>RAYAGADA</t>
  </si>
  <si>
    <t>BHAWANIPATNA</t>
  </si>
  <si>
    <t>ANGUL</t>
  </si>
  <si>
    <t>KHURDA</t>
  </si>
  <si>
    <t xml:space="preserve">
HINDUSTAN CYCLE AND TUBES PRIVATE LIMITED
Address: PLOT NO.925 KHATA NO.876 AND HOLDING NAO.456/B  BASTIA COLONY JHANJIRMANGALA ,CUTTACK-753009,9338077922
GST No: 21AAACH0814Q1ZS
</t>
  </si>
  <si>
    <t>JARKA</t>
  </si>
  <si>
    <t>JAJPUR TOWN</t>
  </si>
  <si>
    <t>DUBURI</t>
  </si>
  <si>
    <t>JHARSUGUDA</t>
  </si>
  <si>
    <t>BOLANGIR</t>
  </si>
  <si>
    <t>NABARANGPUR</t>
  </si>
  <si>
    <t>NIMAPARA</t>
  </si>
  <si>
    <t>SAMBALPUR</t>
  </si>
  <si>
    <t>BARAGARH</t>
  </si>
  <si>
    <t>TALCHER</t>
  </si>
  <si>
    <t>KENDRAPARA</t>
  </si>
  <si>
    <t>INV.NO.</t>
  </si>
  <si>
    <t>PATNAGARH</t>
  </si>
  <si>
    <t>MALKANGIRI</t>
  </si>
  <si>
    <t>DAMANJODI</t>
  </si>
  <si>
    <t>SIMILIGUDA</t>
  </si>
  <si>
    <t>KOTPAD</t>
  </si>
  <si>
    <t>1221</t>
  </si>
  <si>
    <t>BELPAHAR</t>
  </si>
  <si>
    <t>JHUMPURA</t>
  </si>
  <si>
    <t>Kindly, verify &amp; confirm within 7 days, else GST will be filed by 20th OCTOBER, 2025. 
GST to be paid by Consignor under Reverse Charge Mechanism(RCM) as per GST.</t>
  </si>
  <si>
    <t>01/9/2025</t>
  </si>
  <si>
    <t>PL/MA/05705</t>
  </si>
  <si>
    <t>1430</t>
  </si>
  <si>
    <t>PL/MA/05706</t>
  </si>
  <si>
    <t>1420</t>
  </si>
  <si>
    <t>PL/MA/05707</t>
  </si>
  <si>
    <t>1426</t>
  </si>
  <si>
    <t>02/9/2025</t>
  </si>
  <si>
    <t>PL/DO/08337</t>
  </si>
  <si>
    <t>1399</t>
  </si>
  <si>
    <t>PANIKOILI</t>
  </si>
  <si>
    <t>PL/MA/05696</t>
  </si>
  <si>
    <t>1387</t>
  </si>
  <si>
    <t>PL/MA/05708</t>
  </si>
  <si>
    <t>1443</t>
  </si>
  <si>
    <t>PL/MA/05710</t>
  </si>
  <si>
    <t>1442</t>
  </si>
  <si>
    <t>PL/MA/05711</t>
  </si>
  <si>
    <t>1415</t>
  </si>
  <si>
    <t>PL/MA/05774</t>
  </si>
  <si>
    <t>1349</t>
  </si>
  <si>
    <t>03/9/2025</t>
  </si>
  <si>
    <t>PL/DO/08472</t>
  </si>
  <si>
    <t>1423</t>
  </si>
  <si>
    <t>PL/MA/05773</t>
  </si>
  <si>
    <t>1528</t>
  </si>
  <si>
    <t>PL/MA/05775</t>
  </si>
  <si>
    <t>1527</t>
  </si>
  <si>
    <t>PL/MA/05810</t>
  </si>
  <si>
    <t>1526</t>
  </si>
  <si>
    <t>04/9/2025</t>
  </si>
  <si>
    <t>PL/MA/05801</t>
  </si>
  <si>
    <t>1468</t>
  </si>
  <si>
    <t>BAHANAGA</t>
  </si>
  <si>
    <t>PL/MA/05802</t>
  </si>
  <si>
    <t>1419</t>
  </si>
  <si>
    <t>PL/MA/05803</t>
  </si>
  <si>
    <t>1416</t>
  </si>
  <si>
    <t>PL/MA/05804</t>
  </si>
  <si>
    <t>1410</t>
  </si>
  <si>
    <t>PL/MA/05805</t>
  </si>
  <si>
    <t>1479</t>
  </si>
  <si>
    <t>PL/MA/05806</t>
  </si>
  <si>
    <t>1481</t>
  </si>
  <si>
    <t>PL/MA/05807</t>
  </si>
  <si>
    <t>1478</t>
  </si>
  <si>
    <t>PL/MA/05816</t>
  </si>
  <si>
    <t>1340</t>
  </si>
  <si>
    <t>05/9/2025</t>
  </si>
  <si>
    <t>PL/DO/08679</t>
  </si>
  <si>
    <t>151</t>
  </si>
  <si>
    <t>PL/MA/05879</t>
  </si>
  <si>
    <t>1537</t>
  </si>
  <si>
    <t>KORAPUT</t>
  </si>
  <si>
    <t>PL/MA/05880</t>
  </si>
  <si>
    <t>1505</t>
  </si>
  <si>
    <t>PL/MA/05881</t>
  </si>
  <si>
    <t>1514</t>
  </si>
  <si>
    <t>REDHAKHOL</t>
  </si>
  <si>
    <t>PL/MA/05883</t>
  </si>
  <si>
    <t>1504</t>
  </si>
  <si>
    <t>TARBHA</t>
  </si>
  <si>
    <t>PL/MA/05886</t>
  </si>
  <si>
    <t>1501</t>
  </si>
  <si>
    <t>06/9/2025</t>
  </si>
  <si>
    <t>PL/DO/08671</t>
  </si>
  <si>
    <t>1532</t>
  </si>
  <si>
    <t>08/9/2025</t>
  </si>
  <si>
    <t>PL/DO/08723</t>
  </si>
  <si>
    <t>1444</t>
  </si>
  <si>
    <t>PL/DO/09037</t>
  </si>
  <si>
    <t>1438</t>
  </si>
  <si>
    <t>BHUBAN</t>
  </si>
  <si>
    <t>PL/DO/09043</t>
  </si>
  <si>
    <t>1411</t>
  </si>
  <si>
    <t>PL/MA/05951</t>
  </si>
  <si>
    <t>1493</t>
  </si>
  <si>
    <t>BHADRAK</t>
  </si>
  <si>
    <t>09/9/2025</t>
  </si>
  <si>
    <t>PL/DO/08803</t>
  </si>
  <si>
    <t>1492</t>
  </si>
  <si>
    <t>PL/MA/05961</t>
  </si>
  <si>
    <t>PL/MA/05997</t>
  </si>
  <si>
    <t>1435</t>
  </si>
  <si>
    <t>PL/MA/06001</t>
  </si>
  <si>
    <t>1499</t>
  </si>
  <si>
    <t>PL/MA/06046</t>
  </si>
  <si>
    <t>1553</t>
  </si>
  <si>
    <t>10/9/2025</t>
  </si>
  <si>
    <t>PL/MA/05994</t>
  </si>
  <si>
    <t>1437</t>
  </si>
  <si>
    <t>11/9/2025</t>
  </si>
  <si>
    <t>PL/DO/08985</t>
  </si>
  <si>
    <t>1539</t>
  </si>
  <si>
    <t>PL/MA/06091</t>
  </si>
  <si>
    <t>1558</t>
  </si>
  <si>
    <t>PL/MA/06093</t>
  </si>
  <si>
    <t>1557</t>
  </si>
  <si>
    <t>JODA</t>
  </si>
  <si>
    <t>12/9/2025</t>
  </si>
  <si>
    <t>PL/MA/06128</t>
  </si>
  <si>
    <t>1482</t>
  </si>
  <si>
    <t>13/9/2025</t>
  </si>
  <si>
    <t>PL/DO/09042</t>
  </si>
  <si>
    <t>1489</t>
  </si>
  <si>
    <t>15/9/2025</t>
  </si>
  <si>
    <t>PL/DO/09135</t>
  </si>
  <si>
    <t>PL/MA/06223</t>
  </si>
  <si>
    <t>1581</t>
  </si>
  <si>
    <t>PL/MA/06224</t>
  </si>
  <si>
    <t>1582</t>
  </si>
  <si>
    <t>PL/MA/06227</t>
  </si>
  <si>
    <t>1436</t>
  </si>
  <si>
    <t>PL/MA/06235</t>
  </si>
  <si>
    <t>1580</t>
  </si>
  <si>
    <t>16/9/2025</t>
  </si>
  <si>
    <t>PL/DO/09242</t>
  </si>
  <si>
    <t>1432</t>
  </si>
  <si>
    <t>17/9/2025</t>
  </si>
  <si>
    <t>PL/DO/09291</t>
  </si>
  <si>
    <t>1569</t>
  </si>
  <si>
    <t>CHANDPUR</t>
  </si>
  <si>
    <t>20/9/2025</t>
  </si>
  <si>
    <t>PL/DO/09459</t>
  </si>
  <si>
    <t>1574</t>
  </si>
  <si>
    <t>PL/DO/09483</t>
  </si>
  <si>
    <t>1497</t>
  </si>
  <si>
    <t>CHANDIKHOL</t>
  </si>
  <si>
    <t>PL/DO/09491</t>
  </si>
  <si>
    <t>1588</t>
  </si>
  <si>
    <t>PL/DO/09518</t>
  </si>
  <si>
    <t>1576</t>
  </si>
  <si>
    <t>PARADEEP</t>
  </si>
  <si>
    <t>PL/DO/09574</t>
  </si>
  <si>
    <t>1382</t>
  </si>
  <si>
    <t>RAJ SUNAKHALA</t>
  </si>
  <si>
    <t>PL/MA/06367</t>
  </si>
  <si>
    <t>1587</t>
  </si>
  <si>
    <t>RAIRANGPUR</t>
  </si>
  <si>
    <t>PL/MA/06368</t>
  </si>
  <si>
    <t>1601</t>
  </si>
  <si>
    <t>PL/MA/06369</t>
  </si>
  <si>
    <t>1584</t>
  </si>
  <si>
    <t>22/9/2025</t>
  </si>
  <si>
    <t>PL/DO/09559</t>
  </si>
  <si>
    <t>PL/DO/09575</t>
  </si>
  <si>
    <t>1488</t>
  </si>
  <si>
    <t>PL/DO/09576</t>
  </si>
  <si>
    <t>1381</t>
  </si>
  <si>
    <t>23/9/2025</t>
  </si>
  <si>
    <t>PL/DO/09655</t>
  </si>
  <si>
    <t>1618</t>
  </si>
  <si>
    <t>PL/MA/06444</t>
  </si>
  <si>
    <t>1542</t>
  </si>
  <si>
    <t>PL/MA/06445</t>
  </si>
  <si>
    <t>1613</t>
  </si>
  <si>
    <t>PL/MA/06485</t>
  </si>
  <si>
    <t>1632</t>
  </si>
  <si>
    <t>PL/MA/06486</t>
  </si>
  <si>
    <t>1612</t>
  </si>
  <si>
    <t>PL/MA/06491</t>
  </si>
  <si>
    <t>1634</t>
  </si>
  <si>
    <t>24/9/2025</t>
  </si>
  <si>
    <t>PL/MA/06499</t>
  </si>
  <si>
    <t>1630</t>
  </si>
  <si>
    <t>PL/MA/06500</t>
  </si>
  <si>
    <t>1622</t>
  </si>
  <si>
    <t>PL/MA/06506</t>
  </si>
  <si>
    <t>1619</t>
  </si>
  <si>
    <t>PL/MA/06507</t>
  </si>
  <si>
    <t>1626</t>
  </si>
  <si>
    <t>PL/MA/06508</t>
  </si>
  <si>
    <t>1621</t>
  </si>
  <si>
    <t>PL/MA/06509</t>
  </si>
  <si>
    <t>1611</t>
  </si>
  <si>
    <t>PL/MA/06510</t>
  </si>
  <si>
    <t>1625</t>
  </si>
  <si>
    <t>PL/MA/06511</t>
  </si>
  <si>
    <t>1627</t>
  </si>
  <si>
    <t>PL/MA/06512</t>
  </si>
  <si>
    <t>1635</t>
  </si>
  <si>
    <t>PL/MA/06533</t>
  </si>
  <si>
    <t>1633</t>
  </si>
  <si>
    <t>PL/MA/06535</t>
  </si>
  <si>
    <t>1620</t>
  </si>
  <si>
    <t>PL/MA/06546</t>
  </si>
  <si>
    <t>1629</t>
  </si>
  <si>
    <t>25/9/2025</t>
  </si>
  <si>
    <t>PL/MA/06577</t>
  </si>
  <si>
    <t>1662</t>
  </si>
  <si>
    <t>BISRA</t>
  </si>
  <si>
    <t>26/9/2025</t>
  </si>
  <si>
    <t>PL/DO/09789</t>
  </si>
  <si>
    <t>1652</t>
  </si>
  <si>
    <t>PL/DO/09800</t>
  </si>
  <si>
    <t>1651</t>
  </si>
  <si>
    <t>PL/MA/06607</t>
  </si>
  <si>
    <t>1641</t>
  </si>
  <si>
    <t>PL/MA/06627</t>
  </si>
  <si>
    <t>1667</t>
  </si>
  <si>
    <t>27/9/2025</t>
  </si>
  <si>
    <t>PL/DO/09843</t>
  </si>
  <si>
    <t>1655</t>
  </si>
  <si>
    <t>PL/DO/09895</t>
  </si>
  <si>
    <t>1679</t>
  </si>
  <si>
    <t>PURI</t>
  </si>
  <si>
    <t>PL/MA/06667</t>
  </si>
  <si>
    <t>1678</t>
  </si>
  <si>
    <t>PL/MA/06668</t>
  </si>
  <si>
    <t>1689</t>
  </si>
  <si>
    <t>PL/MA/06689</t>
  </si>
  <si>
    <t>1680</t>
  </si>
  <si>
    <t>28/9/2025</t>
  </si>
  <si>
    <t>PL/DO/09918</t>
  </si>
  <si>
    <t>1673</t>
  </si>
  <si>
    <t>29/9/2025</t>
  </si>
  <si>
    <t>PL/MA/06754</t>
  </si>
  <si>
    <t>1691</t>
  </si>
  <si>
    <t>DHARMAGARH</t>
  </si>
  <si>
    <t>PL/MA/06755</t>
  </si>
  <si>
    <t>1671</t>
  </si>
  <si>
    <t>30/9/2025</t>
  </si>
  <si>
    <t>PL/DO/10085</t>
  </si>
  <si>
    <t>1700</t>
  </si>
  <si>
    <t>PL/DO/10087</t>
  </si>
  <si>
    <t>1654</t>
  </si>
  <si>
    <t>PL/DO/10101</t>
  </si>
  <si>
    <t>1742</t>
  </si>
  <si>
    <t>NUAPATNA</t>
  </si>
  <si>
    <t>PL/MA/06794</t>
  </si>
  <si>
    <t>1643</t>
  </si>
  <si>
    <t>PL/MA/06795</t>
  </si>
  <si>
    <t>1682</t>
  </si>
  <si>
    <t>SUNABEDA</t>
  </si>
  <si>
    <t>PL/MA/06796</t>
  </si>
  <si>
    <t>1646</t>
  </si>
  <si>
    <t>PL/MA/06797</t>
  </si>
  <si>
    <t>1683</t>
  </si>
  <si>
    <t>PL/MA/06798</t>
  </si>
  <si>
    <t>1714</t>
  </si>
  <si>
    <t>PL/MA/06799</t>
  </si>
  <si>
    <t>1696</t>
  </si>
  <si>
    <t>PL/MA/06800</t>
  </si>
  <si>
    <t>1642</t>
  </si>
  <si>
    <t>PL/MA/06807</t>
  </si>
  <si>
    <t>1722</t>
  </si>
  <si>
    <t>PL/MA/06808</t>
  </si>
  <si>
    <t>1721</t>
  </si>
  <si>
    <t>PL/MA/06809</t>
  </si>
  <si>
    <t>1715</t>
  </si>
  <si>
    <t>(RUPEES SEVENTY FOUR THOUSAND FOUR HUNDRED FIFTY FOUR ONLY)</t>
  </si>
  <si>
    <t>Bill Date: 30/09/2025
Bill NO : 17073
Total Amount: 74454.00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</si>
</sst>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2" fillId="0" borderId="11" xfId="0" applyNumberFormat="1" applyFont="1" applyBorder="1"/>
    <xf numFmtId="2" fontId="0" fillId="0" borderId="11" xfId="0" applyNumberFormat="1" applyFont="1" applyBorder="1"/>
    <xf numFmtId="2" fontId="0" fillId="0" borderId="12" xfId="0" applyNumberFormat="1" applyFont="1" applyBorder="1"/>
    <xf numFmtId="2" fontId="0" fillId="0" borderId="0" xfId="0" applyNumberFormat="1" applyFont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2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2" fontId="1" fillId="0" borderId="6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29141</xdr:colOff>
      <xdr:row>0</xdr:row>
      <xdr:rowOff>13439</xdr:rowOff>
    </xdr:from>
    <xdr:to>
      <xdr:col>5</xdr:col>
      <xdr:colOff>1066801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1" y="13439"/>
          <a:ext cx="3876110" cy="91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3">
          <cell r="C3" t="str">
            <v>DESTINATION</v>
          </cell>
          <cell r="D3" t="str">
            <v>NEW RATE /CASE</v>
          </cell>
        </row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workbookViewId="0">
      <selection activeCell="R12" sqref="R12"/>
    </sheetView>
  </sheetViews>
  <sheetFormatPr defaultRowHeight="15"/>
  <cols>
    <col min="1" max="1" width="4.85546875" style="2" customWidth="1"/>
    <col min="2" max="2" width="9.7109375" style="2" bestFit="1" customWidth="1"/>
    <col min="3" max="3" width="13.28515625" style="2" customWidth="1"/>
    <col min="4" max="4" width="8.28515625" style="2" bestFit="1" customWidth="1"/>
    <col min="5" max="5" width="6.42578125" style="2" bestFit="1" customWidth="1"/>
    <col min="6" max="6" width="16.5703125" style="2" bestFit="1" customWidth="1"/>
    <col min="7" max="7" width="5.85546875" style="2" customWidth="1"/>
    <col min="8" max="8" width="7.140625" style="2" customWidth="1"/>
    <col min="9" max="9" width="6.28515625" style="3" customWidth="1"/>
    <col min="10" max="10" width="7.140625" style="3" bestFit="1" customWidth="1"/>
    <col min="11" max="11" width="7.140625" style="3" customWidth="1"/>
    <col min="12" max="12" width="9.28515625" style="3" customWidth="1"/>
    <col min="13" max="16384" width="9.140625" style="2"/>
  </cols>
  <sheetData>
    <row r="1" spans="1:16" ht="77.25" customHeight="1" thickBot="1">
      <c r="A1" s="41"/>
      <c r="B1" s="42"/>
      <c r="C1" s="42"/>
      <c r="D1" s="42"/>
      <c r="E1" s="42"/>
      <c r="F1" s="42"/>
      <c r="G1" s="32" t="s">
        <v>18</v>
      </c>
      <c r="H1" s="33"/>
      <c r="I1" s="33"/>
      <c r="J1" s="33"/>
      <c r="K1" s="33"/>
      <c r="L1" s="34"/>
    </row>
    <row r="2" spans="1:16" ht="78" customHeight="1" thickBot="1">
      <c r="A2" s="38" t="s">
        <v>24</v>
      </c>
      <c r="B2" s="39"/>
      <c r="C2" s="39"/>
      <c r="D2" s="39"/>
      <c r="E2" s="39"/>
      <c r="F2" s="40"/>
      <c r="G2" s="35" t="s">
        <v>297</v>
      </c>
      <c r="H2" s="36"/>
      <c r="I2" s="36"/>
      <c r="J2" s="36"/>
      <c r="K2" s="36"/>
      <c r="L2" s="37"/>
      <c r="P2" s="3"/>
    </row>
    <row r="3" spans="1:16" s="1" customFormat="1" ht="15" customHeight="1" thickBot="1">
      <c r="A3" s="7" t="s">
        <v>13</v>
      </c>
      <c r="B3" s="8" t="s">
        <v>14</v>
      </c>
      <c r="C3" s="8" t="s">
        <v>15</v>
      </c>
      <c r="D3" s="8" t="s">
        <v>36</v>
      </c>
      <c r="E3" s="8" t="s">
        <v>16</v>
      </c>
      <c r="F3" s="8" t="s">
        <v>17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9" t="s">
        <v>12</v>
      </c>
    </row>
    <row r="4" spans="1:16" s="1" customFormat="1" ht="15" customHeight="1">
      <c r="A4" s="19">
        <v>1</v>
      </c>
      <c r="B4" s="20" t="s">
        <v>46</v>
      </c>
      <c r="C4" s="20" t="s">
        <v>47</v>
      </c>
      <c r="D4" s="20" t="s">
        <v>48</v>
      </c>
      <c r="E4" s="21" t="s">
        <v>6</v>
      </c>
      <c r="F4" s="20" t="s">
        <v>39</v>
      </c>
      <c r="G4" s="20">
        <v>1</v>
      </c>
      <c r="H4" s="22">
        <f>VLOOKUP(F4,'[1]HINDUSTAN CYCLE'!$C$3:$D$163,2,FALSE)</f>
        <v>168</v>
      </c>
      <c r="I4" s="22">
        <f t="shared" ref="I4:I35" si="0">G4*2</f>
        <v>2</v>
      </c>
      <c r="J4" s="22">
        <f t="shared" ref="J4:J35" si="1">G4*10</f>
        <v>10</v>
      </c>
      <c r="K4" s="22">
        <v>25</v>
      </c>
      <c r="L4" s="23">
        <f t="shared" ref="L4:L35" si="2">G4*H4+I4+J4+K4</f>
        <v>205</v>
      </c>
    </row>
    <row r="5" spans="1:16" s="1" customFormat="1" ht="15" customHeight="1">
      <c r="A5" s="11">
        <f>A4+1</f>
        <v>2</v>
      </c>
      <c r="B5" s="4" t="s">
        <v>46</v>
      </c>
      <c r="C5" s="4" t="s">
        <v>49</v>
      </c>
      <c r="D5" s="4" t="s">
        <v>50</v>
      </c>
      <c r="E5" s="10" t="s">
        <v>6</v>
      </c>
      <c r="F5" s="4" t="s">
        <v>0</v>
      </c>
      <c r="G5" s="4">
        <v>2</v>
      </c>
      <c r="H5" s="5">
        <f>VLOOKUP(F5,'[1]HINDUSTAN CYCLE'!$C$3:$D$163,2,FALSE)</f>
        <v>168</v>
      </c>
      <c r="I5" s="5">
        <f t="shared" si="0"/>
        <v>4</v>
      </c>
      <c r="J5" s="5">
        <f t="shared" si="1"/>
        <v>20</v>
      </c>
      <c r="K5" s="5">
        <v>25</v>
      </c>
      <c r="L5" s="12">
        <f t="shared" si="2"/>
        <v>385</v>
      </c>
    </row>
    <row r="6" spans="1:16" s="1" customFormat="1" ht="15" customHeight="1">
      <c r="A6" s="11">
        <f t="shared" ref="A6:A69" si="3">A5+1</f>
        <v>3</v>
      </c>
      <c r="B6" s="4" t="s">
        <v>46</v>
      </c>
      <c r="C6" s="4" t="s">
        <v>51</v>
      </c>
      <c r="D6" s="4" t="s">
        <v>52</v>
      </c>
      <c r="E6" s="10" t="s">
        <v>6</v>
      </c>
      <c r="F6" s="4" t="s">
        <v>29</v>
      </c>
      <c r="G6" s="4">
        <v>1</v>
      </c>
      <c r="H6" s="5">
        <f>VLOOKUP(F6,'[1]HINDUSTAN CYCLE'!$C$3:$D$163,2,FALSE)</f>
        <v>168</v>
      </c>
      <c r="I6" s="5">
        <f t="shared" si="0"/>
        <v>2</v>
      </c>
      <c r="J6" s="5">
        <f t="shared" si="1"/>
        <v>10</v>
      </c>
      <c r="K6" s="5">
        <v>25</v>
      </c>
      <c r="L6" s="12">
        <f t="shared" si="2"/>
        <v>205</v>
      </c>
    </row>
    <row r="7" spans="1:16" s="1" customFormat="1" ht="15" customHeight="1">
      <c r="A7" s="11">
        <f t="shared" si="3"/>
        <v>4</v>
      </c>
      <c r="B7" s="4" t="s">
        <v>53</v>
      </c>
      <c r="C7" s="4" t="s">
        <v>54</v>
      </c>
      <c r="D7" s="4" t="s">
        <v>55</v>
      </c>
      <c r="E7" s="10" t="s">
        <v>6</v>
      </c>
      <c r="F7" s="4" t="s">
        <v>56</v>
      </c>
      <c r="G7" s="4">
        <v>7</v>
      </c>
      <c r="H7" s="5">
        <f>VLOOKUP(F7,'[1]HINDUSTAN CYCLE'!$C$3:$D$163,2,FALSE)</f>
        <v>101</v>
      </c>
      <c r="I7" s="5">
        <f t="shared" si="0"/>
        <v>14</v>
      </c>
      <c r="J7" s="5">
        <f t="shared" si="1"/>
        <v>70</v>
      </c>
      <c r="K7" s="5">
        <v>25</v>
      </c>
      <c r="L7" s="12">
        <f t="shared" si="2"/>
        <v>816</v>
      </c>
    </row>
    <row r="8" spans="1:16" s="1" customFormat="1" ht="15" customHeight="1">
      <c r="A8" s="11">
        <f t="shared" si="3"/>
        <v>5</v>
      </c>
      <c r="B8" s="4" t="s">
        <v>53</v>
      </c>
      <c r="C8" s="4" t="s">
        <v>57</v>
      </c>
      <c r="D8" s="4" t="s">
        <v>58</v>
      </c>
      <c r="E8" s="10" t="s">
        <v>6</v>
      </c>
      <c r="F8" s="4" t="s">
        <v>38</v>
      </c>
      <c r="G8" s="4">
        <v>3</v>
      </c>
      <c r="H8" s="5">
        <f>VLOOKUP(F8,'[1]HINDUSTAN CYCLE'!$C$3:$D$163,2,FALSE)</f>
        <v>202</v>
      </c>
      <c r="I8" s="5">
        <f t="shared" si="0"/>
        <v>6</v>
      </c>
      <c r="J8" s="5">
        <f t="shared" si="1"/>
        <v>30</v>
      </c>
      <c r="K8" s="5">
        <v>25</v>
      </c>
      <c r="L8" s="12">
        <f t="shared" si="2"/>
        <v>667</v>
      </c>
    </row>
    <row r="9" spans="1:16" s="1" customFormat="1" ht="15" customHeight="1">
      <c r="A9" s="11">
        <f t="shared" si="3"/>
        <v>6</v>
      </c>
      <c r="B9" s="4" t="s">
        <v>53</v>
      </c>
      <c r="C9" s="4" t="s">
        <v>59</v>
      </c>
      <c r="D9" s="4" t="s">
        <v>60</v>
      </c>
      <c r="E9" s="10" t="s">
        <v>6</v>
      </c>
      <c r="F9" s="4" t="s">
        <v>0</v>
      </c>
      <c r="G9" s="4">
        <v>8</v>
      </c>
      <c r="H9" s="5">
        <f>VLOOKUP(F9,'[1]HINDUSTAN CYCLE'!$C$3:$D$163,2,FALSE)</f>
        <v>168</v>
      </c>
      <c r="I9" s="5">
        <f t="shared" si="0"/>
        <v>16</v>
      </c>
      <c r="J9" s="5">
        <f t="shared" si="1"/>
        <v>80</v>
      </c>
      <c r="K9" s="5">
        <v>25</v>
      </c>
      <c r="L9" s="12">
        <f t="shared" si="2"/>
        <v>1465</v>
      </c>
    </row>
    <row r="10" spans="1:16" s="1" customFormat="1" ht="15" customHeight="1">
      <c r="A10" s="11">
        <f t="shared" si="3"/>
        <v>7</v>
      </c>
      <c r="B10" s="4" t="s">
        <v>53</v>
      </c>
      <c r="C10" s="4" t="s">
        <v>61</v>
      </c>
      <c r="D10" s="4" t="s">
        <v>62</v>
      </c>
      <c r="E10" s="10" t="s">
        <v>6</v>
      </c>
      <c r="F10" s="4" t="s">
        <v>0</v>
      </c>
      <c r="G10" s="4">
        <v>7</v>
      </c>
      <c r="H10" s="5">
        <f>VLOOKUP(F10,'[1]HINDUSTAN CYCLE'!$C$3:$D$163,2,FALSE)</f>
        <v>168</v>
      </c>
      <c r="I10" s="5">
        <f t="shared" si="0"/>
        <v>14</v>
      </c>
      <c r="J10" s="5">
        <f t="shared" si="1"/>
        <v>70</v>
      </c>
      <c r="K10" s="5">
        <v>25</v>
      </c>
      <c r="L10" s="12">
        <f t="shared" si="2"/>
        <v>1285</v>
      </c>
    </row>
    <row r="11" spans="1:16" s="1" customFormat="1" ht="15" customHeight="1">
      <c r="A11" s="11">
        <f t="shared" si="3"/>
        <v>8</v>
      </c>
      <c r="B11" s="4" t="s">
        <v>53</v>
      </c>
      <c r="C11" s="4" t="s">
        <v>63</v>
      </c>
      <c r="D11" s="4" t="s">
        <v>64</v>
      </c>
      <c r="E11" s="10" t="s">
        <v>6</v>
      </c>
      <c r="F11" s="4" t="s">
        <v>0</v>
      </c>
      <c r="G11" s="4">
        <v>3</v>
      </c>
      <c r="H11" s="5">
        <f>VLOOKUP(F11,'[1]HINDUSTAN CYCLE'!$C$3:$D$163,2,FALSE)</f>
        <v>168</v>
      </c>
      <c r="I11" s="5">
        <f t="shared" si="0"/>
        <v>6</v>
      </c>
      <c r="J11" s="5">
        <f t="shared" si="1"/>
        <v>30</v>
      </c>
      <c r="K11" s="5">
        <v>25</v>
      </c>
      <c r="L11" s="12">
        <f t="shared" si="2"/>
        <v>565</v>
      </c>
    </row>
    <row r="12" spans="1:16" s="1" customFormat="1" ht="15" customHeight="1">
      <c r="A12" s="11">
        <f t="shared" si="3"/>
        <v>9</v>
      </c>
      <c r="B12" s="4" t="s">
        <v>53</v>
      </c>
      <c r="C12" s="4" t="s">
        <v>65</v>
      </c>
      <c r="D12" s="4" t="s">
        <v>66</v>
      </c>
      <c r="E12" s="10" t="s">
        <v>6</v>
      </c>
      <c r="F12" s="4" t="s">
        <v>20</v>
      </c>
      <c r="G12" s="4">
        <v>3</v>
      </c>
      <c r="H12" s="5">
        <f>VLOOKUP(F12,'[1]HINDUSTAN CYCLE'!$C$3:$D$163,2,FALSE)</f>
        <v>168</v>
      </c>
      <c r="I12" s="5">
        <f t="shared" si="0"/>
        <v>6</v>
      </c>
      <c r="J12" s="5">
        <f t="shared" si="1"/>
        <v>30</v>
      </c>
      <c r="K12" s="5">
        <v>25</v>
      </c>
      <c r="L12" s="12">
        <f t="shared" si="2"/>
        <v>565</v>
      </c>
    </row>
    <row r="13" spans="1:16" s="1" customFormat="1" ht="15" customHeight="1">
      <c r="A13" s="11">
        <f t="shared" si="3"/>
        <v>10</v>
      </c>
      <c r="B13" s="4" t="s">
        <v>67</v>
      </c>
      <c r="C13" s="4" t="s">
        <v>68</v>
      </c>
      <c r="D13" s="4" t="s">
        <v>69</v>
      </c>
      <c r="E13" s="10" t="s">
        <v>6</v>
      </c>
      <c r="F13" s="4" t="s">
        <v>31</v>
      </c>
      <c r="G13" s="4">
        <v>1</v>
      </c>
      <c r="H13" s="5">
        <f>VLOOKUP(F13,'[1]HINDUSTAN CYCLE'!$C$3:$D$163,2,FALSE)</f>
        <v>101</v>
      </c>
      <c r="I13" s="5">
        <f t="shared" si="0"/>
        <v>2</v>
      </c>
      <c r="J13" s="5">
        <f t="shared" si="1"/>
        <v>10</v>
      </c>
      <c r="K13" s="5">
        <v>25</v>
      </c>
      <c r="L13" s="12">
        <f t="shared" si="2"/>
        <v>138</v>
      </c>
    </row>
    <row r="14" spans="1:16" s="1" customFormat="1" ht="15" customHeight="1">
      <c r="A14" s="11">
        <f t="shared" si="3"/>
        <v>11</v>
      </c>
      <c r="B14" s="4" t="s">
        <v>67</v>
      </c>
      <c r="C14" s="4" t="s">
        <v>70</v>
      </c>
      <c r="D14" s="4" t="s">
        <v>71</v>
      </c>
      <c r="E14" s="10" t="s">
        <v>6</v>
      </c>
      <c r="F14" s="4" t="s">
        <v>2</v>
      </c>
      <c r="G14" s="4">
        <v>1</v>
      </c>
      <c r="H14" s="5">
        <f>VLOOKUP(F14,'[1]HINDUSTAN CYCLE'!$C$3:$D$163,2,FALSE)</f>
        <v>168</v>
      </c>
      <c r="I14" s="5">
        <f t="shared" si="0"/>
        <v>2</v>
      </c>
      <c r="J14" s="5">
        <f t="shared" si="1"/>
        <v>10</v>
      </c>
      <c r="K14" s="5">
        <v>25</v>
      </c>
      <c r="L14" s="12">
        <f t="shared" si="2"/>
        <v>205</v>
      </c>
    </row>
    <row r="15" spans="1:16" s="1" customFormat="1" ht="15" customHeight="1">
      <c r="A15" s="11">
        <f t="shared" si="3"/>
        <v>12</v>
      </c>
      <c r="B15" s="4" t="s">
        <v>67</v>
      </c>
      <c r="C15" s="4" t="s">
        <v>72</v>
      </c>
      <c r="D15" s="4" t="s">
        <v>73</v>
      </c>
      <c r="E15" s="10" t="s">
        <v>6</v>
      </c>
      <c r="F15" s="4" t="s">
        <v>2</v>
      </c>
      <c r="G15" s="4">
        <v>2</v>
      </c>
      <c r="H15" s="5">
        <f>VLOOKUP(F15,'[1]HINDUSTAN CYCLE'!$C$3:$D$163,2,FALSE)</f>
        <v>168</v>
      </c>
      <c r="I15" s="5">
        <f t="shared" si="0"/>
        <v>4</v>
      </c>
      <c r="J15" s="5">
        <f t="shared" si="1"/>
        <v>20</v>
      </c>
      <c r="K15" s="5">
        <v>25</v>
      </c>
      <c r="L15" s="12">
        <f t="shared" si="2"/>
        <v>385</v>
      </c>
    </row>
    <row r="16" spans="1:16" s="1" customFormat="1" ht="15" customHeight="1">
      <c r="A16" s="11">
        <f t="shared" si="3"/>
        <v>13</v>
      </c>
      <c r="B16" s="4" t="s">
        <v>67</v>
      </c>
      <c r="C16" s="4" t="s">
        <v>74</v>
      </c>
      <c r="D16" s="4" t="s">
        <v>75</v>
      </c>
      <c r="E16" s="10" t="s">
        <v>6</v>
      </c>
      <c r="F16" s="4" t="s">
        <v>43</v>
      </c>
      <c r="G16" s="4">
        <v>1</v>
      </c>
      <c r="H16" s="5">
        <f>VLOOKUP(F16,'[1]HINDUSTAN CYCLE'!$C$3:$D$163,2,FALSE)</f>
        <v>202</v>
      </c>
      <c r="I16" s="5">
        <f t="shared" si="0"/>
        <v>2</v>
      </c>
      <c r="J16" s="5">
        <f t="shared" si="1"/>
        <v>10</v>
      </c>
      <c r="K16" s="5">
        <v>25</v>
      </c>
      <c r="L16" s="12">
        <f t="shared" si="2"/>
        <v>239</v>
      </c>
    </row>
    <row r="17" spans="1:12" s="1" customFormat="1" ht="15" customHeight="1">
      <c r="A17" s="11">
        <f t="shared" si="3"/>
        <v>14</v>
      </c>
      <c r="B17" s="4" t="s">
        <v>76</v>
      </c>
      <c r="C17" s="4" t="s">
        <v>77</v>
      </c>
      <c r="D17" s="4" t="s">
        <v>78</v>
      </c>
      <c r="E17" s="10" t="s">
        <v>6</v>
      </c>
      <c r="F17" s="4" t="s">
        <v>79</v>
      </c>
      <c r="G17" s="4">
        <v>20</v>
      </c>
      <c r="H17" s="5">
        <f>VLOOKUP(F17,'[1]HINDUSTAN CYCLE'!$C$3:$D$163,2,FALSE)</f>
        <v>118</v>
      </c>
      <c r="I17" s="5">
        <f t="shared" si="0"/>
        <v>40</v>
      </c>
      <c r="J17" s="5">
        <f t="shared" si="1"/>
        <v>200</v>
      </c>
      <c r="K17" s="5">
        <v>25</v>
      </c>
      <c r="L17" s="12">
        <f t="shared" si="2"/>
        <v>2625</v>
      </c>
    </row>
    <row r="18" spans="1:12" s="1" customFormat="1" ht="15" customHeight="1">
      <c r="A18" s="11">
        <f t="shared" si="3"/>
        <v>15</v>
      </c>
      <c r="B18" s="4" t="s">
        <v>76</v>
      </c>
      <c r="C18" s="4" t="s">
        <v>80</v>
      </c>
      <c r="D18" s="4" t="s">
        <v>81</v>
      </c>
      <c r="E18" s="10" t="s">
        <v>6</v>
      </c>
      <c r="F18" s="4" t="s">
        <v>0</v>
      </c>
      <c r="G18" s="4">
        <v>2</v>
      </c>
      <c r="H18" s="5">
        <f>VLOOKUP(F18,'[1]HINDUSTAN CYCLE'!$C$3:$D$163,2,FALSE)</f>
        <v>168</v>
      </c>
      <c r="I18" s="5">
        <f t="shared" si="0"/>
        <v>4</v>
      </c>
      <c r="J18" s="5">
        <f t="shared" si="1"/>
        <v>20</v>
      </c>
      <c r="K18" s="5">
        <v>25</v>
      </c>
      <c r="L18" s="12">
        <f t="shared" si="2"/>
        <v>385</v>
      </c>
    </row>
    <row r="19" spans="1:12" s="1" customFormat="1" ht="15" customHeight="1">
      <c r="A19" s="11">
        <f t="shared" si="3"/>
        <v>16</v>
      </c>
      <c r="B19" s="4" t="s">
        <v>76</v>
      </c>
      <c r="C19" s="4" t="s">
        <v>82</v>
      </c>
      <c r="D19" s="4" t="s">
        <v>83</v>
      </c>
      <c r="E19" s="10" t="s">
        <v>6</v>
      </c>
      <c r="F19" s="4" t="s">
        <v>33</v>
      </c>
      <c r="G19" s="4">
        <v>2</v>
      </c>
      <c r="H19" s="5">
        <f>VLOOKUP(F19,'[1]HINDUSTAN CYCLE'!$C$3:$D$163,2,FALSE)</f>
        <v>168</v>
      </c>
      <c r="I19" s="5">
        <f t="shared" si="0"/>
        <v>4</v>
      </c>
      <c r="J19" s="5">
        <f t="shared" si="1"/>
        <v>20</v>
      </c>
      <c r="K19" s="5">
        <v>25</v>
      </c>
      <c r="L19" s="12">
        <f t="shared" si="2"/>
        <v>385</v>
      </c>
    </row>
    <row r="20" spans="1:12" s="1" customFormat="1" ht="15" customHeight="1">
      <c r="A20" s="11">
        <f t="shared" si="3"/>
        <v>17</v>
      </c>
      <c r="B20" s="4" t="s">
        <v>76</v>
      </c>
      <c r="C20" s="4" t="s">
        <v>84</v>
      </c>
      <c r="D20" s="4" t="s">
        <v>85</v>
      </c>
      <c r="E20" s="10" t="s">
        <v>6</v>
      </c>
      <c r="F20" s="4" t="s">
        <v>39</v>
      </c>
      <c r="G20" s="4">
        <v>1</v>
      </c>
      <c r="H20" s="5">
        <f>VLOOKUP(F20,'[1]HINDUSTAN CYCLE'!$C$3:$D$163,2,FALSE)</f>
        <v>168</v>
      </c>
      <c r="I20" s="5">
        <f t="shared" si="0"/>
        <v>2</v>
      </c>
      <c r="J20" s="5">
        <f t="shared" si="1"/>
        <v>10</v>
      </c>
      <c r="K20" s="5">
        <v>25</v>
      </c>
      <c r="L20" s="12">
        <f t="shared" si="2"/>
        <v>205</v>
      </c>
    </row>
    <row r="21" spans="1:12" s="1" customFormat="1" ht="15" customHeight="1">
      <c r="A21" s="11">
        <f t="shared" si="3"/>
        <v>18</v>
      </c>
      <c r="B21" s="4" t="s">
        <v>76</v>
      </c>
      <c r="C21" s="4" t="s">
        <v>84</v>
      </c>
      <c r="D21" s="4" t="s">
        <v>85</v>
      </c>
      <c r="E21" s="10" t="s">
        <v>6</v>
      </c>
      <c r="F21" s="4" t="s">
        <v>39</v>
      </c>
      <c r="G21" s="4">
        <v>2</v>
      </c>
      <c r="H21" s="5">
        <f>VLOOKUP(F21,'[1]HINDUSTAN CYCLE'!$C$3:$D$163,2,FALSE)</f>
        <v>168</v>
      </c>
      <c r="I21" s="5">
        <f t="shared" si="0"/>
        <v>4</v>
      </c>
      <c r="J21" s="5">
        <f t="shared" si="1"/>
        <v>20</v>
      </c>
      <c r="K21" s="5">
        <v>25</v>
      </c>
      <c r="L21" s="12">
        <f t="shared" si="2"/>
        <v>385</v>
      </c>
    </row>
    <row r="22" spans="1:12" s="1" customFormat="1" ht="15" customHeight="1">
      <c r="A22" s="11">
        <f t="shared" si="3"/>
        <v>19</v>
      </c>
      <c r="B22" s="4" t="s">
        <v>76</v>
      </c>
      <c r="C22" s="4" t="s">
        <v>86</v>
      </c>
      <c r="D22" s="4" t="s">
        <v>87</v>
      </c>
      <c r="E22" s="10" t="s">
        <v>6</v>
      </c>
      <c r="F22" s="4" t="s">
        <v>37</v>
      </c>
      <c r="G22" s="4">
        <v>2</v>
      </c>
      <c r="H22" s="5">
        <f>VLOOKUP(F22,'[1]HINDUSTAN CYCLE'!$C$3:$D$163,2,FALSE)</f>
        <v>202</v>
      </c>
      <c r="I22" s="5">
        <f t="shared" si="0"/>
        <v>4</v>
      </c>
      <c r="J22" s="5">
        <f t="shared" si="1"/>
        <v>20</v>
      </c>
      <c r="K22" s="5">
        <v>25</v>
      </c>
      <c r="L22" s="12">
        <f t="shared" si="2"/>
        <v>453</v>
      </c>
    </row>
    <row r="23" spans="1:12" s="1" customFormat="1" ht="15" customHeight="1">
      <c r="A23" s="11">
        <f t="shared" si="3"/>
        <v>20</v>
      </c>
      <c r="B23" s="4" t="s">
        <v>76</v>
      </c>
      <c r="C23" s="4" t="s">
        <v>88</v>
      </c>
      <c r="D23" s="4" t="s">
        <v>89</v>
      </c>
      <c r="E23" s="10" t="s">
        <v>6</v>
      </c>
      <c r="F23" s="4" t="s">
        <v>4</v>
      </c>
      <c r="G23" s="4">
        <v>7</v>
      </c>
      <c r="H23" s="5">
        <f>VLOOKUP(F23,'[1]HINDUSTAN CYCLE'!$C$3:$D$163,2,FALSE)</f>
        <v>134</v>
      </c>
      <c r="I23" s="5">
        <f t="shared" si="0"/>
        <v>14</v>
      </c>
      <c r="J23" s="5">
        <f t="shared" si="1"/>
        <v>70</v>
      </c>
      <c r="K23" s="5">
        <v>25</v>
      </c>
      <c r="L23" s="12">
        <f t="shared" si="2"/>
        <v>1047</v>
      </c>
    </row>
    <row r="24" spans="1:12" s="1" customFormat="1" ht="15" customHeight="1">
      <c r="A24" s="11">
        <f t="shared" si="3"/>
        <v>21</v>
      </c>
      <c r="B24" s="4" t="s">
        <v>76</v>
      </c>
      <c r="C24" s="4" t="s">
        <v>90</v>
      </c>
      <c r="D24" s="4" t="s">
        <v>91</v>
      </c>
      <c r="E24" s="10" t="s">
        <v>6</v>
      </c>
      <c r="F24" s="4" t="s">
        <v>32</v>
      </c>
      <c r="G24" s="4">
        <v>1</v>
      </c>
      <c r="H24" s="5">
        <f>VLOOKUP(F24,'[1]HINDUSTAN CYCLE'!$C$3:$D$163,2,FALSE)</f>
        <v>168</v>
      </c>
      <c r="I24" s="5">
        <f t="shared" si="0"/>
        <v>2</v>
      </c>
      <c r="J24" s="5">
        <f t="shared" si="1"/>
        <v>10</v>
      </c>
      <c r="K24" s="5">
        <v>25</v>
      </c>
      <c r="L24" s="12">
        <f t="shared" si="2"/>
        <v>205</v>
      </c>
    </row>
    <row r="25" spans="1:12" s="1" customFormat="1" ht="15" customHeight="1">
      <c r="A25" s="11">
        <f t="shared" si="3"/>
        <v>22</v>
      </c>
      <c r="B25" s="4" t="s">
        <v>76</v>
      </c>
      <c r="C25" s="4" t="s">
        <v>92</v>
      </c>
      <c r="D25" s="4" t="s">
        <v>93</v>
      </c>
      <c r="E25" s="10" t="s">
        <v>6</v>
      </c>
      <c r="F25" s="4" t="s">
        <v>20</v>
      </c>
      <c r="G25" s="4">
        <v>7</v>
      </c>
      <c r="H25" s="5">
        <f>VLOOKUP(F25,'[1]HINDUSTAN CYCLE'!$C$3:$D$163,2,FALSE)</f>
        <v>168</v>
      </c>
      <c r="I25" s="5">
        <f t="shared" si="0"/>
        <v>14</v>
      </c>
      <c r="J25" s="5">
        <f t="shared" si="1"/>
        <v>70</v>
      </c>
      <c r="K25" s="5">
        <v>25</v>
      </c>
      <c r="L25" s="12">
        <f t="shared" si="2"/>
        <v>1285</v>
      </c>
    </row>
    <row r="26" spans="1:12" s="1" customFormat="1" ht="15" customHeight="1">
      <c r="A26" s="11">
        <f t="shared" si="3"/>
        <v>23</v>
      </c>
      <c r="B26" s="4" t="s">
        <v>94</v>
      </c>
      <c r="C26" s="4" t="s">
        <v>95</v>
      </c>
      <c r="D26" s="4" t="s">
        <v>96</v>
      </c>
      <c r="E26" s="10" t="s">
        <v>6</v>
      </c>
      <c r="F26" s="4" t="s">
        <v>1</v>
      </c>
      <c r="G26" s="4">
        <v>1</v>
      </c>
      <c r="H26" s="5">
        <f>VLOOKUP(F26,'[1]HINDUSTAN CYCLE'!$C$3:$D$163,2,FALSE)</f>
        <v>101</v>
      </c>
      <c r="I26" s="5">
        <f t="shared" si="0"/>
        <v>2</v>
      </c>
      <c r="J26" s="5">
        <f t="shared" si="1"/>
        <v>10</v>
      </c>
      <c r="K26" s="5">
        <v>25</v>
      </c>
      <c r="L26" s="12">
        <f t="shared" si="2"/>
        <v>138</v>
      </c>
    </row>
    <row r="27" spans="1:12" s="1" customFormat="1" ht="15" customHeight="1">
      <c r="A27" s="11">
        <f t="shared" si="3"/>
        <v>24</v>
      </c>
      <c r="B27" s="4" t="s">
        <v>94</v>
      </c>
      <c r="C27" s="4" t="s">
        <v>97</v>
      </c>
      <c r="D27" s="4" t="s">
        <v>98</v>
      </c>
      <c r="E27" s="10" t="s">
        <v>6</v>
      </c>
      <c r="F27" s="4" t="s">
        <v>99</v>
      </c>
      <c r="G27" s="4">
        <v>3</v>
      </c>
      <c r="H27" s="5">
        <f>VLOOKUP(F27,'[1]HINDUSTAN CYCLE'!$C$3:$D$163,2,FALSE)</f>
        <v>202</v>
      </c>
      <c r="I27" s="5">
        <f t="shared" si="0"/>
        <v>6</v>
      </c>
      <c r="J27" s="5">
        <f t="shared" si="1"/>
        <v>30</v>
      </c>
      <c r="K27" s="5">
        <v>25</v>
      </c>
      <c r="L27" s="12">
        <f t="shared" si="2"/>
        <v>667</v>
      </c>
    </row>
    <row r="28" spans="1:12" s="1" customFormat="1" ht="15" customHeight="1">
      <c r="A28" s="11">
        <f t="shared" si="3"/>
        <v>25</v>
      </c>
      <c r="B28" s="4" t="s">
        <v>94</v>
      </c>
      <c r="C28" s="4" t="s">
        <v>100</v>
      </c>
      <c r="D28" s="4" t="s">
        <v>101</v>
      </c>
      <c r="E28" s="10" t="s">
        <v>6</v>
      </c>
      <c r="F28" s="4" t="s">
        <v>21</v>
      </c>
      <c r="G28" s="4">
        <v>2</v>
      </c>
      <c r="H28" s="5">
        <f>VLOOKUP(F28,'[1]HINDUSTAN CYCLE'!$C$3:$D$163,2,FALSE)</f>
        <v>168</v>
      </c>
      <c r="I28" s="5">
        <f t="shared" si="0"/>
        <v>4</v>
      </c>
      <c r="J28" s="5">
        <f t="shared" si="1"/>
        <v>20</v>
      </c>
      <c r="K28" s="5">
        <v>25</v>
      </c>
      <c r="L28" s="12">
        <f t="shared" si="2"/>
        <v>385</v>
      </c>
    </row>
    <row r="29" spans="1:12" s="1" customFormat="1" ht="15" customHeight="1">
      <c r="A29" s="11">
        <f t="shared" si="3"/>
        <v>26</v>
      </c>
      <c r="B29" s="4" t="s">
        <v>94</v>
      </c>
      <c r="C29" s="4" t="s">
        <v>102</v>
      </c>
      <c r="D29" s="4" t="s">
        <v>103</v>
      </c>
      <c r="E29" s="10" t="s">
        <v>6</v>
      </c>
      <c r="F29" s="10" t="s">
        <v>104</v>
      </c>
      <c r="G29" s="4">
        <v>2</v>
      </c>
      <c r="H29" s="5">
        <f>VLOOKUP(F29,'[1]HINDUSTAN CYCLE'!$C$3:$D$163,2,FALSE)</f>
        <v>202</v>
      </c>
      <c r="I29" s="5">
        <f t="shared" si="0"/>
        <v>4</v>
      </c>
      <c r="J29" s="5">
        <f t="shared" si="1"/>
        <v>20</v>
      </c>
      <c r="K29" s="5">
        <v>25</v>
      </c>
      <c r="L29" s="12">
        <f t="shared" si="2"/>
        <v>453</v>
      </c>
    </row>
    <row r="30" spans="1:12" s="1" customFormat="1" ht="15" customHeight="1">
      <c r="A30" s="11">
        <f t="shared" si="3"/>
        <v>27</v>
      </c>
      <c r="B30" s="4" t="s">
        <v>94</v>
      </c>
      <c r="C30" s="4" t="s">
        <v>105</v>
      </c>
      <c r="D30" s="4" t="s">
        <v>106</v>
      </c>
      <c r="E30" s="10" t="s">
        <v>6</v>
      </c>
      <c r="F30" s="4" t="s">
        <v>107</v>
      </c>
      <c r="G30" s="4">
        <v>1</v>
      </c>
      <c r="H30" s="5">
        <f>VLOOKUP(F30,'[1]HINDUSTAN CYCLE'!$C$3:$D$163,2,FALSE)</f>
        <v>202</v>
      </c>
      <c r="I30" s="5">
        <f t="shared" si="0"/>
        <v>2</v>
      </c>
      <c r="J30" s="5">
        <f t="shared" si="1"/>
        <v>10</v>
      </c>
      <c r="K30" s="5">
        <v>25</v>
      </c>
      <c r="L30" s="12">
        <f t="shared" si="2"/>
        <v>239</v>
      </c>
    </row>
    <row r="31" spans="1:12" s="1" customFormat="1" ht="15" customHeight="1">
      <c r="A31" s="11">
        <f t="shared" si="3"/>
        <v>28</v>
      </c>
      <c r="B31" s="4" t="s">
        <v>94</v>
      </c>
      <c r="C31" s="4" t="s">
        <v>108</v>
      </c>
      <c r="D31" s="4" t="s">
        <v>109</v>
      </c>
      <c r="E31" s="10" t="s">
        <v>6</v>
      </c>
      <c r="F31" s="4" t="s">
        <v>40</v>
      </c>
      <c r="G31" s="4">
        <v>6</v>
      </c>
      <c r="H31" s="5">
        <f>VLOOKUP(F31,'[1]HINDUSTAN CYCLE'!$C$3:$D$163,2,FALSE)</f>
        <v>202</v>
      </c>
      <c r="I31" s="5">
        <f t="shared" si="0"/>
        <v>12</v>
      </c>
      <c r="J31" s="5">
        <f t="shared" si="1"/>
        <v>60</v>
      </c>
      <c r="K31" s="5">
        <v>25</v>
      </c>
      <c r="L31" s="12">
        <f t="shared" si="2"/>
        <v>1309</v>
      </c>
    </row>
    <row r="32" spans="1:12" s="1" customFormat="1" ht="15" customHeight="1">
      <c r="A32" s="11">
        <f t="shared" si="3"/>
        <v>29</v>
      </c>
      <c r="B32" s="4" t="s">
        <v>110</v>
      </c>
      <c r="C32" s="4" t="s">
        <v>111</v>
      </c>
      <c r="D32" s="4" t="s">
        <v>112</v>
      </c>
      <c r="E32" s="10" t="s">
        <v>6</v>
      </c>
      <c r="F32" s="4" t="s">
        <v>26</v>
      </c>
      <c r="G32" s="4">
        <v>1</v>
      </c>
      <c r="H32" s="5">
        <f>VLOOKUP(F32,'[1]HINDUSTAN CYCLE'!$C$3:$D$163,2,FALSE)</f>
        <v>118</v>
      </c>
      <c r="I32" s="5">
        <f t="shared" si="0"/>
        <v>2</v>
      </c>
      <c r="J32" s="5">
        <f t="shared" si="1"/>
        <v>10</v>
      </c>
      <c r="K32" s="5">
        <v>25</v>
      </c>
      <c r="L32" s="12">
        <f t="shared" si="2"/>
        <v>155</v>
      </c>
    </row>
    <row r="33" spans="1:12" s="1" customFormat="1" ht="15" customHeight="1">
      <c r="A33" s="11">
        <f t="shared" si="3"/>
        <v>30</v>
      </c>
      <c r="B33" s="4" t="s">
        <v>113</v>
      </c>
      <c r="C33" s="4" t="s">
        <v>114</v>
      </c>
      <c r="D33" s="4" t="s">
        <v>115</v>
      </c>
      <c r="E33" s="10" t="s">
        <v>6</v>
      </c>
      <c r="F33" s="4" t="s">
        <v>25</v>
      </c>
      <c r="G33" s="4">
        <v>2</v>
      </c>
      <c r="H33" s="5">
        <f>VLOOKUP(F33,'[1]HINDUSTAN CYCLE'!$C$3:$D$163,2,FALSE)</f>
        <v>101</v>
      </c>
      <c r="I33" s="5">
        <f t="shared" si="0"/>
        <v>4</v>
      </c>
      <c r="J33" s="5">
        <f t="shared" si="1"/>
        <v>20</v>
      </c>
      <c r="K33" s="5">
        <v>25</v>
      </c>
      <c r="L33" s="12">
        <f t="shared" si="2"/>
        <v>251</v>
      </c>
    </row>
    <row r="34" spans="1:12" s="1" customFormat="1" ht="15" customHeight="1">
      <c r="A34" s="11">
        <f t="shared" si="3"/>
        <v>31</v>
      </c>
      <c r="B34" s="4" t="s">
        <v>113</v>
      </c>
      <c r="C34" s="4" t="s">
        <v>116</v>
      </c>
      <c r="D34" s="4" t="s">
        <v>117</v>
      </c>
      <c r="E34" s="10" t="s">
        <v>6</v>
      </c>
      <c r="F34" s="4" t="s">
        <v>118</v>
      </c>
      <c r="G34" s="4">
        <v>12</v>
      </c>
      <c r="H34" s="5">
        <f>VLOOKUP(F34,'[1]HINDUSTAN CYCLE'!$C$3:$D$163,2,FALSE)</f>
        <v>118</v>
      </c>
      <c r="I34" s="5">
        <f t="shared" si="0"/>
        <v>24</v>
      </c>
      <c r="J34" s="5">
        <f t="shared" si="1"/>
        <v>120</v>
      </c>
      <c r="K34" s="5">
        <v>25</v>
      </c>
      <c r="L34" s="12">
        <f t="shared" si="2"/>
        <v>1585</v>
      </c>
    </row>
    <row r="35" spans="1:12" s="1" customFormat="1" ht="15" customHeight="1">
      <c r="A35" s="11">
        <f t="shared" si="3"/>
        <v>32</v>
      </c>
      <c r="B35" s="4" t="s">
        <v>113</v>
      </c>
      <c r="C35" s="4" t="s">
        <v>119</v>
      </c>
      <c r="D35" s="4" t="s">
        <v>120</v>
      </c>
      <c r="E35" s="10" t="s">
        <v>6</v>
      </c>
      <c r="F35" s="4" t="s">
        <v>27</v>
      </c>
      <c r="G35" s="4">
        <v>6</v>
      </c>
      <c r="H35" s="5">
        <f>VLOOKUP(F35,'[1]HINDUSTAN CYCLE'!$C$3:$D$163,2,FALSE)</f>
        <v>101</v>
      </c>
      <c r="I35" s="5">
        <f t="shared" si="0"/>
        <v>12</v>
      </c>
      <c r="J35" s="5">
        <f t="shared" si="1"/>
        <v>60</v>
      </c>
      <c r="K35" s="5">
        <v>25</v>
      </c>
      <c r="L35" s="12">
        <f t="shared" si="2"/>
        <v>703</v>
      </c>
    </row>
    <row r="36" spans="1:12" s="1" customFormat="1" ht="15" customHeight="1">
      <c r="A36" s="11">
        <f t="shared" si="3"/>
        <v>33</v>
      </c>
      <c r="B36" s="4" t="s">
        <v>113</v>
      </c>
      <c r="C36" s="4" t="s">
        <v>121</v>
      </c>
      <c r="D36" s="4" t="s">
        <v>122</v>
      </c>
      <c r="E36" s="10" t="s">
        <v>6</v>
      </c>
      <c r="F36" s="4" t="s">
        <v>123</v>
      </c>
      <c r="G36" s="4">
        <v>5</v>
      </c>
      <c r="H36" s="5">
        <f>VLOOKUP(F36,'[1]HINDUSTAN CYCLE'!$C$3:$D$163,2,FALSE)</f>
        <v>118</v>
      </c>
      <c r="I36" s="5">
        <f t="shared" ref="I36:I67" si="4">G36*2</f>
        <v>10</v>
      </c>
      <c r="J36" s="5">
        <f t="shared" ref="J36:J67" si="5">G36*10</f>
        <v>50</v>
      </c>
      <c r="K36" s="5">
        <v>25</v>
      </c>
      <c r="L36" s="12">
        <f t="shared" ref="L36:L67" si="6">G36*H36+I36+J36+K36</f>
        <v>675</v>
      </c>
    </row>
    <row r="37" spans="1:12" s="1" customFormat="1" ht="15" customHeight="1">
      <c r="A37" s="11">
        <f t="shared" si="3"/>
        <v>34</v>
      </c>
      <c r="B37" s="4" t="s">
        <v>124</v>
      </c>
      <c r="C37" s="4" t="s">
        <v>125</v>
      </c>
      <c r="D37" s="4" t="s">
        <v>126</v>
      </c>
      <c r="E37" s="10" t="s">
        <v>6</v>
      </c>
      <c r="F37" s="4" t="s">
        <v>25</v>
      </c>
      <c r="G37" s="4">
        <v>1</v>
      </c>
      <c r="H37" s="5">
        <f>VLOOKUP(F37,'[1]HINDUSTAN CYCLE'!$C$3:$D$163,2,FALSE)</f>
        <v>101</v>
      </c>
      <c r="I37" s="5">
        <f t="shared" si="4"/>
        <v>2</v>
      </c>
      <c r="J37" s="5">
        <f t="shared" si="5"/>
        <v>10</v>
      </c>
      <c r="K37" s="5">
        <v>25</v>
      </c>
      <c r="L37" s="12">
        <f t="shared" si="6"/>
        <v>138</v>
      </c>
    </row>
    <row r="38" spans="1:12" s="1" customFormat="1" ht="15" customHeight="1">
      <c r="A38" s="11">
        <f t="shared" si="3"/>
        <v>35</v>
      </c>
      <c r="B38" s="4" t="s">
        <v>124</v>
      </c>
      <c r="C38" s="4" t="s">
        <v>127</v>
      </c>
      <c r="D38" s="4" t="s">
        <v>87</v>
      </c>
      <c r="E38" s="10" t="s">
        <v>6</v>
      </c>
      <c r="F38" s="4" t="s">
        <v>0</v>
      </c>
      <c r="G38" s="4">
        <v>1</v>
      </c>
      <c r="H38" s="5">
        <f>VLOOKUP(F38,'[1]HINDUSTAN CYCLE'!$C$3:$D$163,2,FALSE)</f>
        <v>168</v>
      </c>
      <c r="I38" s="5">
        <f t="shared" si="4"/>
        <v>2</v>
      </c>
      <c r="J38" s="5">
        <f t="shared" si="5"/>
        <v>10</v>
      </c>
      <c r="K38" s="5">
        <v>25</v>
      </c>
      <c r="L38" s="12">
        <f t="shared" si="6"/>
        <v>205</v>
      </c>
    </row>
    <row r="39" spans="1:12" s="1" customFormat="1" ht="15" customHeight="1">
      <c r="A39" s="11">
        <f t="shared" si="3"/>
        <v>36</v>
      </c>
      <c r="B39" s="4" t="s">
        <v>124</v>
      </c>
      <c r="C39" s="4" t="s">
        <v>128</v>
      </c>
      <c r="D39" s="4" t="s">
        <v>129</v>
      </c>
      <c r="E39" s="10" t="s">
        <v>6</v>
      </c>
      <c r="F39" s="4" t="s">
        <v>4</v>
      </c>
      <c r="G39" s="4">
        <v>15</v>
      </c>
      <c r="H39" s="5">
        <f>VLOOKUP(F39,'[1]HINDUSTAN CYCLE'!$C$3:$D$163,2,FALSE)</f>
        <v>134</v>
      </c>
      <c r="I39" s="5">
        <f t="shared" si="4"/>
        <v>30</v>
      </c>
      <c r="J39" s="5">
        <f t="shared" si="5"/>
        <v>150</v>
      </c>
      <c r="K39" s="5">
        <v>25</v>
      </c>
      <c r="L39" s="12">
        <f t="shared" si="6"/>
        <v>2215</v>
      </c>
    </row>
    <row r="40" spans="1:12" s="1" customFormat="1" ht="15" customHeight="1">
      <c r="A40" s="11">
        <f t="shared" si="3"/>
        <v>37</v>
      </c>
      <c r="B40" s="4" t="s">
        <v>124</v>
      </c>
      <c r="C40" s="4" t="s">
        <v>130</v>
      </c>
      <c r="D40" s="4" t="s">
        <v>131</v>
      </c>
      <c r="E40" s="10" t="s">
        <v>6</v>
      </c>
      <c r="F40" s="4" t="s">
        <v>3</v>
      </c>
      <c r="G40" s="4">
        <v>2</v>
      </c>
      <c r="H40" s="5">
        <f>VLOOKUP(F40,'[1]HINDUSTAN CYCLE'!$C$3:$D$163,2,FALSE)</f>
        <v>134</v>
      </c>
      <c r="I40" s="5">
        <f t="shared" si="4"/>
        <v>4</v>
      </c>
      <c r="J40" s="5">
        <f t="shared" si="5"/>
        <v>20</v>
      </c>
      <c r="K40" s="5">
        <v>25</v>
      </c>
      <c r="L40" s="12">
        <f t="shared" si="6"/>
        <v>317</v>
      </c>
    </row>
    <row r="41" spans="1:12" s="1" customFormat="1" ht="15" customHeight="1">
      <c r="A41" s="11">
        <f t="shared" si="3"/>
        <v>38</v>
      </c>
      <c r="B41" s="4" t="s">
        <v>124</v>
      </c>
      <c r="C41" s="4" t="s">
        <v>132</v>
      </c>
      <c r="D41" s="4" t="s">
        <v>133</v>
      </c>
      <c r="E41" s="10" t="s">
        <v>6</v>
      </c>
      <c r="F41" s="4" t="s">
        <v>22</v>
      </c>
      <c r="G41" s="4">
        <v>4</v>
      </c>
      <c r="H41" s="5">
        <f>VLOOKUP(F41,'[1]HINDUSTAN CYCLE'!$C$3:$D$163,2,FALSE)</f>
        <v>118</v>
      </c>
      <c r="I41" s="5">
        <f t="shared" si="4"/>
        <v>8</v>
      </c>
      <c r="J41" s="5">
        <f t="shared" si="5"/>
        <v>40</v>
      </c>
      <c r="K41" s="5">
        <v>25</v>
      </c>
      <c r="L41" s="12">
        <f t="shared" si="6"/>
        <v>545</v>
      </c>
    </row>
    <row r="42" spans="1:12" s="1" customFormat="1" ht="15" customHeight="1">
      <c r="A42" s="11">
        <f t="shared" si="3"/>
        <v>39</v>
      </c>
      <c r="B42" s="4" t="s">
        <v>134</v>
      </c>
      <c r="C42" s="4" t="s">
        <v>135</v>
      </c>
      <c r="D42" s="4" t="s">
        <v>136</v>
      </c>
      <c r="E42" s="10" t="s">
        <v>6</v>
      </c>
      <c r="F42" s="4" t="s">
        <v>4</v>
      </c>
      <c r="G42" s="4">
        <v>9</v>
      </c>
      <c r="H42" s="5">
        <f>VLOOKUP(F42,'[1]HINDUSTAN CYCLE'!$C$3:$D$163,2,FALSE)</f>
        <v>134</v>
      </c>
      <c r="I42" s="5">
        <f t="shared" si="4"/>
        <v>18</v>
      </c>
      <c r="J42" s="5">
        <f t="shared" si="5"/>
        <v>90</v>
      </c>
      <c r="K42" s="5">
        <v>25</v>
      </c>
      <c r="L42" s="12">
        <f t="shared" si="6"/>
        <v>1339</v>
      </c>
    </row>
    <row r="43" spans="1:12" s="1" customFormat="1" ht="15" customHeight="1">
      <c r="A43" s="11">
        <f t="shared" si="3"/>
        <v>40</v>
      </c>
      <c r="B43" s="4" t="s">
        <v>137</v>
      </c>
      <c r="C43" s="4" t="s">
        <v>138</v>
      </c>
      <c r="D43" s="4" t="s">
        <v>139</v>
      </c>
      <c r="E43" s="10" t="s">
        <v>6</v>
      </c>
      <c r="F43" s="4" t="s">
        <v>25</v>
      </c>
      <c r="G43" s="4">
        <v>3</v>
      </c>
      <c r="H43" s="5">
        <f>VLOOKUP(F43,'[1]HINDUSTAN CYCLE'!$C$3:$D$163,2,FALSE)</f>
        <v>101</v>
      </c>
      <c r="I43" s="5">
        <f t="shared" si="4"/>
        <v>6</v>
      </c>
      <c r="J43" s="5">
        <f t="shared" si="5"/>
        <v>30</v>
      </c>
      <c r="K43" s="5">
        <v>25</v>
      </c>
      <c r="L43" s="12">
        <f t="shared" si="6"/>
        <v>364</v>
      </c>
    </row>
    <row r="44" spans="1:12" s="1" customFormat="1" ht="15" customHeight="1">
      <c r="A44" s="11">
        <f t="shared" si="3"/>
        <v>41</v>
      </c>
      <c r="B44" s="4" t="s">
        <v>137</v>
      </c>
      <c r="C44" s="4" t="s">
        <v>140</v>
      </c>
      <c r="D44" s="4" t="s">
        <v>141</v>
      </c>
      <c r="E44" s="10" t="s">
        <v>6</v>
      </c>
      <c r="F44" s="4" t="s">
        <v>0</v>
      </c>
      <c r="G44" s="4">
        <v>3</v>
      </c>
      <c r="H44" s="5">
        <f>VLOOKUP(F44,'[1]HINDUSTAN CYCLE'!$C$3:$D$163,2,FALSE)</f>
        <v>168</v>
      </c>
      <c r="I44" s="5">
        <f t="shared" si="4"/>
        <v>6</v>
      </c>
      <c r="J44" s="5">
        <f t="shared" si="5"/>
        <v>30</v>
      </c>
      <c r="K44" s="5">
        <v>25</v>
      </c>
      <c r="L44" s="12">
        <f t="shared" si="6"/>
        <v>565</v>
      </c>
    </row>
    <row r="45" spans="1:12" s="1" customFormat="1" ht="15" customHeight="1">
      <c r="A45" s="11">
        <f t="shared" si="3"/>
        <v>42</v>
      </c>
      <c r="B45" s="4" t="s">
        <v>137</v>
      </c>
      <c r="C45" s="4" t="s">
        <v>142</v>
      </c>
      <c r="D45" s="4" t="s">
        <v>143</v>
      </c>
      <c r="E45" s="10" t="s">
        <v>6</v>
      </c>
      <c r="F45" s="4" t="s">
        <v>144</v>
      </c>
      <c r="G45" s="4">
        <v>3</v>
      </c>
      <c r="H45" s="5">
        <f>VLOOKUP(F45,'[1]HINDUSTAN CYCLE'!$C$3:$D$163,2,FALSE)</f>
        <v>134</v>
      </c>
      <c r="I45" s="5">
        <f t="shared" si="4"/>
        <v>6</v>
      </c>
      <c r="J45" s="5">
        <f t="shared" si="5"/>
        <v>30</v>
      </c>
      <c r="K45" s="5">
        <v>25</v>
      </c>
      <c r="L45" s="12">
        <f t="shared" si="6"/>
        <v>463</v>
      </c>
    </row>
    <row r="46" spans="1:12" s="1" customFormat="1" ht="15" customHeight="1">
      <c r="A46" s="11">
        <f t="shared" si="3"/>
        <v>43</v>
      </c>
      <c r="B46" s="4" t="s">
        <v>145</v>
      </c>
      <c r="C46" s="4" t="s">
        <v>146</v>
      </c>
      <c r="D46" s="4" t="s">
        <v>147</v>
      </c>
      <c r="E46" s="10" t="s">
        <v>6</v>
      </c>
      <c r="F46" s="4" t="s">
        <v>3</v>
      </c>
      <c r="G46" s="4">
        <v>2</v>
      </c>
      <c r="H46" s="5">
        <f>VLOOKUP(F46,'[1]HINDUSTAN CYCLE'!$C$3:$D$163,2,FALSE)</f>
        <v>134</v>
      </c>
      <c r="I46" s="5">
        <f t="shared" si="4"/>
        <v>4</v>
      </c>
      <c r="J46" s="5">
        <f t="shared" si="5"/>
        <v>20</v>
      </c>
      <c r="K46" s="5">
        <v>25</v>
      </c>
      <c r="L46" s="12">
        <f t="shared" si="6"/>
        <v>317</v>
      </c>
    </row>
    <row r="47" spans="1:12" s="1" customFormat="1" ht="15" customHeight="1">
      <c r="A47" s="11">
        <f t="shared" si="3"/>
        <v>44</v>
      </c>
      <c r="B47" s="4" t="s">
        <v>148</v>
      </c>
      <c r="C47" s="4" t="s">
        <v>149</v>
      </c>
      <c r="D47" s="4" t="s">
        <v>150</v>
      </c>
      <c r="E47" s="10" t="s">
        <v>6</v>
      </c>
      <c r="F47" s="4" t="s">
        <v>27</v>
      </c>
      <c r="G47" s="4">
        <v>8</v>
      </c>
      <c r="H47" s="5">
        <f>VLOOKUP(F47,'[1]HINDUSTAN CYCLE'!$C$3:$D$163,2,FALSE)</f>
        <v>101</v>
      </c>
      <c r="I47" s="5">
        <f t="shared" si="4"/>
        <v>16</v>
      </c>
      <c r="J47" s="5">
        <f t="shared" si="5"/>
        <v>80</v>
      </c>
      <c r="K47" s="5">
        <v>25</v>
      </c>
      <c r="L47" s="12">
        <f t="shared" si="6"/>
        <v>929</v>
      </c>
    </row>
    <row r="48" spans="1:12" s="1" customFormat="1" ht="15" customHeight="1">
      <c r="A48" s="11">
        <f t="shared" si="3"/>
        <v>45</v>
      </c>
      <c r="B48" s="4" t="s">
        <v>151</v>
      </c>
      <c r="C48" s="4" t="s">
        <v>152</v>
      </c>
      <c r="D48" s="4" t="s">
        <v>117</v>
      </c>
      <c r="E48" s="10" t="s">
        <v>6</v>
      </c>
      <c r="F48" s="4" t="s">
        <v>118</v>
      </c>
      <c r="G48" s="4">
        <v>12</v>
      </c>
      <c r="H48" s="5">
        <f>VLOOKUP(F48,'[1]HINDUSTAN CYCLE'!$C$3:$D$163,2,FALSE)</f>
        <v>118</v>
      </c>
      <c r="I48" s="5">
        <f t="shared" si="4"/>
        <v>24</v>
      </c>
      <c r="J48" s="5">
        <f t="shared" si="5"/>
        <v>120</v>
      </c>
      <c r="K48" s="5">
        <v>25</v>
      </c>
      <c r="L48" s="12">
        <f t="shared" si="6"/>
        <v>1585</v>
      </c>
    </row>
    <row r="49" spans="1:12" s="1" customFormat="1" ht="15" customHeight="1">
      <c r="A49" s="11">
        <f t="shared" si="3"/>
        <v>46</v>
      </c>
      <c r="B49" s="4" t="s">
        <v>151</v>
      </c>
      <c r="C49" s="4" t="s">
        <v>153</v>
      </c>
      <c r="D49" s="4" t="s">
        <v>154</v>
      </c>
      <c r="E49" s="10" t="s">
        <v>6</v>
      </c>
      <c r="F49" s="4" t="s">
        <v>3</v>
      </c>
      <c r="G49" s="4">
        <v>2</v>
      </c>
      <c r="H49" s="5">
        <f>VLOOKUP(F49,'[1]HINDUSTAN CYCLE'!$C$3:$D$163,2,FALSE)</f>
        <v>134</v>
      </c>
      <c r="I49" s="5">
        <f t="shared" si="4"/>
        <v>4</v>
      </c>
      <c r="J49" s="5">
        <f t="shared" si="5"/>
        <v>20</v>
      </c>
      <c r="K49" s="5">
        <v>25</v>
      </c>
      <c r="L49" s="12">
        <f t="shared" si="6"/>
        <v>317</v>
      </c>
    </row>
    <row r="50" spans="1:12" s="1" customFormat="1" ht="15" customHeight="1">
      <c r="A50" s="11">
        <f t="shared" si="3"/>
        <v>47</v>
      </c>
      <c r="B50" s="4" t="s">
        <v>151</v>
      </c>
      <c r="C50" s="4" t="s">
        <v>155</v>
      </c>
      <c r="D50" s="4" t="s">
        <v>156</v>
      </c>
      <c r="E50" s="10" t="s">
        <v>6</v>
      </c>
      <c r="F50" s="4" t="s">
        <v>3</v>
      </c>
      <c r="G50" s="4">
        <v>4</v>
      </c>
      <c r="H50" s="5">
        <f>VLOOKUP(F50,'[1]HINDUSTAN CYCLE'!$C$3:$D$163,2,FALSE)</f>
        <v>134</v>
      </c>
      <c r="I50" s="5">
        <f t="shared" si="4"/>
        <v>8</v>
      </c>
      <c r="J50" s="5">
        <f t="shared" si="5"/>
        <v>40</v>
      </c>
      <c r="K50" s="5">
        <v>25</v>
      </c>
      <c r="L50" s="12">
        <f t="shared" si="6"/>
        <v>609</v>
      </c>
    </row>
    <row r="51" spans="1:12" s="1" customFormat="1" ht="15" customHeight="1">
      <c r="A51" s="11">
        <f t="shared" si="3"/>
        <v>48</v>
      </c>
      <c r="B51" s="4" t="s">
        <v>151</v>
      </c>
      <c r="C51" s="4" t="s">
        <v>157</v>
      </c>
      <c r="D51" s="4" t="s">
        <v>158</v>
      </c>
      <c r="E51" s="10" t="s">
        <v>6</v>
      </c>
      <c r="F51" s="4" t="s">
        <v>4</v>
      </c>
      <c r="G51" s="4">
        <v>2</v>
      </c>
      <c r="H51" s="5">
        <f>VLOOKUP(F51,'[1]HINDUSTAN CYCLE'!$C$3:$D$163,2,FALSE)</f>
        <v>134</v>
      </c>
      <c r="I51" s="5">
        <f t="shared" si="4"/>
        <v>4</v>
      </c>
      <c r="J51" s="5">
        <f t="shared" si="5"/>
        <v>20</v>
      </c>
      <c r="K51" s="5">
        <v>25</v>
      </c>
      <c r="L51" s="12">
        <f t="shared" si="6"/>
        <v>317</v>
      </c>
    </row>
    <row r="52" spans="1:12" s="1" customFormat="1" ht="15" customHeight="1">
      <c r="A52" s="11">
        <f t="shared" si="3"/>
        <v>49</v>
      </c>
      <c r="B52" s="4" t="s">
        <v>151</v>
      </c>
      <c r="C52" s="4" t="s">
        <v>159</v>
      </c>
      <c r="D52" s="4" t="s">
        <v>160</v>
      </c>
      <c r="E52" s="10" t="s">
        <v>6</v>
      </c>
      <c r="F52" s="4" t="s">
        <v>33</v>
      </c>
      <c r="G52" s="4">
        <v>7</v>
      </c>
      <c r="H52" s="5">
        <f>VLOOKUP(F52,'[1]HINDUSTAN CYCLE'!$C$3:$D$163,2,FALSE)</f>
        <v>168</v>
      </c>
      <c r="I52" s="5">
        <f t="shared" si="4"/>
        <v>14</v>
      </c>
      <c r="J52" s="5">
        <f t="shared" si="5"/>
        <v>70</v>
      </c>
      <c r="K52" s="5">
        <v>25</v>
      </c>
      <c r="L52" s="12">
        <f t="shared" si="6"/>
        <v>1285</v>
      </c>
    </row>
    <row r="53" spans="1:12" s="1" customFormat="1" ht="15" customHeight="1">
      <c r="A53" s="11">
        <f t="shared" si="3"/>
        <v>50</v>
      </c>
      <c r="B53" s="4" t="s">
        <v>161</v>
      </c>
      <c r="C53" s="4" t="s">
        <v>162</v>
      </c>
      <c r="D53" s="4" t="s">
        <v>163</v>
      </c>
      <c r="E53" s="10" t="s">
        <v>6</v>
      </c>
      <c r="F53" s="4" t="s">
        <v>1</v>
      </c>
      <c r="G53" s="4">
        <v>5</v>
      </c>
      <c r="H53" s="5">
        <f>VLOOKUP(F53,'[1]HINDUSTAN CYCLE'!$C$3:$D$163,2,FALSE)</f>
        <v>101</v>
      </c>
      <c r="I53" s="5">
        <f t="shared" si="4"/>
        <v>10</v>
      </c>
      <c r="J53" s="5">
        <f t="shared" si="5"/>
        <v>50</v>
      </c>
      <c r="K53" s="5">
        <v>25</v>
      </c>
      <c r="L53" s="12">
        <f t="shared" si="6"/>
        <v>590</v>
      </c>
    </row>
    <row r="54" spans="1:12" s="1" customFormat="1" ht="15" customHeight="1">
      <c r="A54" s="11">
        <f t="shared" si="3"/>
        <v>51</v>
      </c>
      <c r="B54" s="4" t="s">
        <v>164</v>
      </c>
      <c r="C54" s="4" t="s">
        <v>165</v>
      </c>
      <c r="D54" s="4" t="s">
        <v>166</v>
      </c>
      <c r="E54" s="10" t="s">
        <v>6</v>
      </c>
      <c r="F54" s="4" t="s">
        <v>167</v>
      </c>
      <c r="G54" s="4">
        <v>2</v>
      </c>
      <c r="H54" s="5">
        <f>VLOOKUP(F54,'[1]HINDUSTAN CYCLE'!$C$3:$D$163,2,FALSE)</f>
        <v>118</v>
      </c>
      <c r="I54" s="5">
        <f t="shared" si="4"/>
        <v>4</v>
      </c>
      <c r="J54" s="5">
        <f t="shared" si="5"/>
        <v>20</v>
      </c>
      <c r="K54" s="5">
        <v>25</v>
      </c>
      <c r="L54" s="12">
        <f t="shared" si="6"/>
        <v>285</v>
      </c>
    </row>
    <row r="55" spans="1:12" s="1" customFormat="1" ht="15" customHeight="1">
      <c r="A55" s="11">
        <f t="shared" si="3"/>
        <v>52</v>
      </c>
      <c r="B55" s="4" t="s">
        <v>168</v>
      </c>
      <c r="C55" s="4" t="s">
        <v>169</v>
      </c>
      <c r="D55" s="4" t="s">
        <v>170</v>
      </c>
      <c r="E55" s="10" t="s">
        <v>6</v>
      </c>
      <c r="F55" s="4" t="s">
        <v>23</v>
      </c>
      <c r="G55" s="4">
        <v>1</v>
      </c>
      <c r="H55" s="5">
        <f>VLOOKUP(F55,'[1]HINDUSTAN CYCLE'!$C$3:$D$163,2,FALSE)</f>
        <v>101</v>
      </c>
      <c r="I55" s="5">
        <f t="shared" si="4"/>
        <v>2</v>
      </c>
      <c r="J55" s="5">
        <f t="shared" si="5"/>
        <v>10</v>
      </c>
      <c r="K55" s="5">
        <v>25</v>
      </c>
      <c r="L55" s="12">
        <f t="shared" si="6"/>
        <v>138</v>
      </c>
    </row>
    <row r="56" spans="1:12" s="1" customFormat="1" ht="15" customHeight="1">
      <c r="A56" s="11">
        <f t="shared" si="3"/>
        <v>53</v>
      </c>
      <c r="B56" s="4" t="s">
        <v>168</v>
      </c>
      <c r="C56" s="4" t="s">
        <v>171</v>
      </c>
      <c r="D56" s="4" t="s">
        <v>172</v>
      </c>
      <c r="E56" s="10" t="s">
        <v>6</v>
      </c>
      <c r="F56" s="4" t="s">
        <v>173</v>
      </c>
      <c r="G56" s="4">
        <v>10</v>
      </c>
      <c r="H56" s="5">
        <f>VLOOKUP(F56,'[1]HINDUSTAN CYCLE'!$C$3:$D$163,2,FALSE)</f>
        <v>101</v>
      </c>
      <c r="I56" s="5">
        <f t="shared" si="4"/>
        <v>20</v>
      </c>
      <c r="J56" s="5">
        <f t="shared" si="5"/>
        <v>100</v>
      </c>
      <c r="K56" s="5">
        <v>25</v>
      </c>
      <c r="L56" s="12">
        <f t="shared" si="6"/>
        <v>1155</v>
      </c>
    </row>
    <row r="57" spans="1:12" s="1" customFormat="1" ht="15" customHeight="1">
      <c r="A57" s="11">
        <f t="shared" si="3"/>
        <v>54</v>
      </c>
      <c r="B57" s="4" t="s">
        <v>168</v>
      </c>
      <c r="C57" s="4" t="s">
        <v>174</v>
      </c>
      <c r="D57" s="4" t="s">
        <v>175</v>
      </c>
      <c r="E57" s="10" t="s">
        <v>6</v>
      </c>
      <c r="F57" s="4" t="s">
        <v>5</v>
      </c>
      <c r="G57" s="4">
        <v>2</v>
      </c>
      <c r="H57" s="5">
        <f>VLOOKUP(F57,'[1]HINDUSTAN CYCLE'!$C$3:$D$163,2,FALSE)</f>
        <v>101</v>
      </c>
      <c r="I57" s="5">
        <f t="shared" si="4"/>
        <v>4</v>
      </c>
      <c r="J57" s="5">
        <f t="shared" si="5"/>
        <v>20</v>
      </c>
      <c r="K57" s="5">
        <v>25</v>
      </c>
      <c r="L57" s="12">
        <f t="shared" si="6"/>
        <v>251</v>
      </c>
    </row>
    <row r="58" spans="1:12" s="1" customFormat="1" ht="15" customHeight="1">
      <c r="A58" s="11">
        <f t="shared" si="3"/>
        <v>55</v>
      </c>
      <c r="B58" s="4" t="s">
        <v>168</v>
      </c>
      <c r="C58" s="4" t="s">
        <v>176</v>
      </c>
      <c r="D58" s="4" t="s">
        <v>177</v>
      </c>
      <c r="E58" s="10" t="s">
        <v>6</v>
      </c>
      <c r="F58" s="4" t="s">
        <v>178</v>
      </c>
      <c r="G58" s="4">
        <v>4</v>
      </c>
      <c r="H58" s="5">
        <f>VLOOKUP(F58,'[1]HINDUSTAN CYCLE'!$C$3:$D$163,2,FALSE)</f>
        <v>101</v>
      </c>
      <c r="I58" s="5">
        <f t="shared" si="4"/>
        <v>8</v>
      </c>
      <c r="J58" s="5">
        <f t="shared" si="5"/>
        <v>40</v>
      </c>
      <c r="K58" s="5">
        <v>25</v>
      </c>
      <c r="L58" s="12">
        <f t="shared" si="6"/>
        <v>477</v>
      </c>
    </row>
    <row r="59" spans="1:12" s="1" customFormat="1" ht="15" customHeight="1">
      <c r="A59" s="11">
        <f t="shared" si="3"/>
        <v>56</v>
      </c>
      <c r="B59" s="4" t="s">
        <v>168</v>
      </c>
      <c r="C59" s="4" t="s">
        <v>179</v>
      </c>
      <c r="D59" s="4" t="s">
        <v>180</v>
      </c>
      <c r="E59" s="10" t="s">
        <v>6</v>
      </c>
      <c r="F59" s="4" t="s">
        <v>181</v>
      </c>
      <c r="G59" s="4">
        <v>2</v>
      </c>
      <c r="H59" s="5">
        <f>VLOOKUP(F59,'[1]HINDUSTAN CYCLE'!$C$3:$D$163,2,FALSE)</f>
        <v>101</v>
      </c>
      <c r="I59" s="5">
        <f t="shared" si="4"/>
        <v>4</v>
      </c>
      <c r="J59" s="5">
        <f t="shared" si="5"/>
        <v>20</v>
      </c>
      <c r="K59" s="5">
        <v>25</v>
      </c>
      <c r="L59" s="12">
        <f t="shared" si="6"/>
        <v>251</v>
      </c>
    </row>
    <row r="60" spans="1:12" s="1" customFormat="1" ht="15" customHeight="1">
      <c r="A60" s="11">
        <f t="shared" si="3"/>
        <v>57</v>
      </c>
      <c r="B60" s="4" t="s">
        <v>168</v>
      </c>
      <c r="C60" s="4" t="s">
        <v>182</v>
      </c>
      <c r="D60" s="4" t="s">
        <v>183</v>
      </c>
      <c r="E60" s="10" t="s">
        <v>6</v>
      </c>
      <c r="F60" s="4" t="s">
        <v>184</v>
      </c>
      <c r="G60" s="4">
        <v>2</v>
      </c>
      <c r="H60" s="5">
        <f>VLOOKUP(F60,'[1]HINDUSTAN CYCLE'!$C$3:$D$163,2,FALSE)</f>
        <v>168</v>
      </c>
      <c r="I60" s="5">
        <f t="shared" si="4"/>
        <v>4</v>
      </c>
      <c r="J60" s="5">
        <f t="shared" si="5"/>
        <v>20</v>
      </c>
      <c r="K60" s="5">
        <v>25</v>
      </c>
      <c r="L60" s="12">
        <f t="shared" si="6"/>
        <v>385</v>
      </c>
    </row>
    <row r="61" spans="1:12" s="1" customFormat="1" ht="15" customHeight="1">
      <c r="A61" s="11">
        <f t="shared" si="3"/>
        <v>58</v>
      </c>
      <c r="B61" s="4" t="s">
        <v>168</v>
      </c>
      <c r="C61" s="4" t="s">
        <v>185</v>
      </c>
      <c r="D61" s="4" t="s">
        <v>186</v>
      </c>
      <c r="E61" s="10" t="s">
        <v>6</v>
      </c>
      <c r="F61" s="4" t="s">
        <v>4</v>
      </c>
      <c r="G61" s="4">
        <v>1</v>
      </c>
      <c r="H61" s="5">
        <f>VLOOKUP(F61,'[1]HINDUSTAN CYCLE'!$C$3:$D$163,2,FALSE)</f>
        <v>134</v>
      </c>
      <c r="I61" s="5">
        <f t="shared" si="4"/>
        <v>2</v>
      </c>
      <c r="J61" s="5">
        <f t="shared" si="5"/>
        <v>10</v>
      </c>
      <c r="K61" s="5">
        <v>25</v>
      </c>
      <c r="L61" s="12">
        <f t="shared" si="6"/>
        <v>171</v>
      </c>
    </row>
    <row r="62" spans="1:12" s="1" customFormat="1" ht="15" customHeight="1">
      <c r="A62" s="11">
        <f t="shared" si="3"/>
        <v>59</v>
      </c>
      <c r="B62" s="4" t="s">
        <v>168</v>
      </c>
      <c r="C62" s="4" t="s">
        <v>187</v>
      </c>
      <c r="D62" s="4" t="s">
        <v>188</v>
      </c>
      <c r="E62" s="10" t="s">
        <v>6</v>
      </c>
      <c r="F62" s="4" t="s">
        <v>4</v>
      </c>
      <c r="G62" s="4">
        <v>2</v>
      </c>
      <c r="H62" s="5">
        <f>VLOOKUP(F62,'[1]HINDUSTAN CYCLE'!$C$3:$D$163,2,FALSE)</f>
        <v>134</v>
      </c>
      <c r="I62" s="5">
        <f t="shared" si="4"/>
        <v>4</v>
      </c>
      <c r="J62" s="5">
        <f t="shared" si="5"/>
        <v>20</v>
      </c>
      <c r="K62" s="5">
        <v>25</v>
      </c>
      <c r="L62" s="12">
        <f t="shared" si="6"/>
        <v>317</v>
      </c>
    </row>
    <row r="63" spans="1:12" s="1" customFormat="1" ht="15" customHeight="1">
      <c r="A63" s="11">
        <f t="shared" si="3"/>
        <v>60</v>
      </c>
      <c r="B63" s="4" t="s">
        <v>189</v>
      </c>
      <c r="C63" s="4" t="s">
        <v>190</v>
      </c>
      <c r="D63" s="4" t="s">
        <v>42</v>
      </c>
      <c r="E63" s="10" t="s">
        <v>6</v>
      </c>
      <c r="F63" s="4" t="s">
        <v>56</v>
      </c>
      <c r="G63" s="4">
        <v>2</v>
      </c>
      <c r="H63" s="5">
        <f>VLOOKUP(F63,'[1]HINDUSTAN CYCLE'!$C$3:$D$163,2,FALSE)</f>
        <v>101</v>
      </c>
      <c r="I63" s="5">
        <f t="shared" si="4"/>
        <v>4</v>
      </c>
      <c r="J63" s="5">
        <f t="shared" si="5"/>
        <v>20</v>
      </c>
      <c r="K63" s="5">
        <v>25</v>
      </c>
      <c r="L63" s="12">
        <f t="shared" si="6"/>
        <v>251</v>
      </c>
    </row>
    <row r="64" spans="1:12" s="1" customFormat="1" ht="15" customHeight="1">
      <c r="A64" s="11">
        <f t="shared" si="3"/>
        <v>61</v>
      </c>
      <c r="B64" s="4" t="s">
        <v>189</v>
      </c>
      <c r="C64" s="4" t="s">
        <v>191</v>
      </c>
      <c r="D64" s="4" t="s">
        <v>192</v>
      </c>
      <c r="E64" s="10" t="s">
        <v>6</v>
      </c>
      <c r="F64" s="4" t="s">
        <v>181</v>
      </c>
      <c r="G64" s="4">
        <v>1</v>
      </c>
      <c r="H64" s="5">
        <f>VLOOKUP(F64,'[1]HINDUSTAN CYCLE'!$C$3:$D$163,2,FALSE)</f>
        <v>101</v>
      </c>
      <c r="I64" s="5">
        <f t="shared" si="4"/>
        <v>2</v>
      </c>
      <c r="J64" s="5">
        <f t="shared" si="5"/>
        <v>10</v>
      </c>
      <c r="K64" s="5">
        <v>25</v>
      </c>
      <c r="L64" s="12">
        <f t="shared" si="6"/>
        <v>138</v>
      </c>
    </row>
    <row r="65" spans="1:12" s="1" customFormat="1" ht="15" customHeight="1">
      <c r="A65" s="11">
        <f t="shared" si="3"/>
        <v>62</v>
      </c>
      <c r="B65" s="4" t="s">
        <v>189</v>
      </c>
      <c r="C65" s="4" t="s">
        <v>193</v>
      </c>
      <c r="D65" s="4" t="s">
        <v>194</v>
      </c>
      <c r="E65" s="10" t="s">
        <v>6</v>
      </c>
      <c r="F65" s="4" t="s">
        <v>181</v>
      </c>
      <c r="G65" s="4">
        <v>10</v>
      </c>
      <c r="H65" s="5">
        <f>VLOOKUP(F65,'[1]HINDUSTAN CYCLE'!$C$3:$D$163,2,FALSE)</f>
        <v>101</v>
      </c>
      <c r="I65" s="5">
        <f t="shared" si="4"/>
        <v>20</v>
      </c>
      <c r="J65" s="5">
        <f t="shared" si="5"/>
        <v>100</v>
      </c>
      <c r="K65" s="5">
        <v>25</v>
      </c>
      <c r="L65" s="12">
        <f t="shared" si="6"/>
        <v>1155</v>
      </c>
    </row>
    <row r="66" spans="1:12" s="1" customFormat="1" ht="15" customHeight="1">
      <c r="A66" s="11">
        <f t="shared" si="3"/>
        <v>63</v>
      </c>
      <c r="B66" s="4" t="s">
        <v>195</v>
      </c>
      <c r="C66" s="4" t="s">
        <v>196</v>
      </c>
      <c r="D66" s="4" t="s">
        <v>197</v>
      </c>
      <c r="E66" s="10" t="s">
        <v>6</v>
      </c>
      <c r="F66" s="4" t="s">
        <v>173</v>
      </c>
      <c r="G66" s="4">
        <v>6</v>
      </c>
      <c r="H66" s="5">
        <f>VLOOKUP(F66,'[1]HINDUSTAN CYCLE'!$C$3:$D$163,2,FALSE)</f>
        <v>101</v>
      </c>
      <c r="I66" s="5">
        <f t="shared" si="4"/>
        <v>12</v>
      </c>
      <c r="J66" s="5">
        <f t="shared" si="5"/>
        <v>60</v>
      </c>
      <c r="K66" s="5">
        <v>25</v>
      </c>
      <c r="L66" s="12">
        <f t="shared" si="6"/>
        <v>703</v>
      </c>
    </row>
    <row r="67" spans="1:12" s="1" customFormat="1" ht="15" customHeight="1">
      <c r="A67" s="11">
        <f t="shared" si="3"/>
        <v>64</v>
      </c>
      <c r="B67" s="4" t="s">
        <v>195</v>
      </c>
      <c r="C67" s="4" t="s">
        <v>198</v>
      </c>
      <c r="D67" s="4" t="s">
        <v>199</v>
      </c>
      <c r="E67" s="10" t="s">
        <v>6</v>
      </c>
      <c r="F67" s="4" t="s">
        <v>184</v>
      </c>
      <c r="G67" s="4">
        <v>4</v>
      </c>
      <c r="H67" s="5">
        <f>VLOOKUP(F67,'[1]HINDUSTAN CYCLE'!$C$3:$D$163,2,FALSE)</f>
        <v>168</v>
      </c>
      <c r="I67" s="5">
        <f t="shared" si="4"/>
        <v>8</v>
      </c>
      <c r="J67" s="5">
        <f t="shared" si="5"/>
        <v>40</v>
      </c>
      <c r="K67" s="5">
        <v>25</v>
      </c>
      <c r="L67" s="12">
        <f t="shared" si="6"/>
        <v>745</v>
      </c>
    </row>
    <row r="68" spans="1:12" s="1" customFormat="1" ht="15" customHeight="1">
      <c r="A68" s="11">
        <f t="shared" si="3"/>
        <v>65</v>
      </c>
      <c r="B68" s="4" t="s">
        <v>195</v>
      </c>
      <c r="C68" s="4" t="s">
        <v>200</v>
      </c>
      <c r="D68" s="4" t="s">
        <v>201</v>
      </c>
      <c r="E68" s="10" t="s">
        <v>6</v>
      </c>
      <c r="F68" s="4" t="s">
        <v>22</v>
      </c>
      <c r="G68" s="4">
        <v>4</v>
      </c>
      <c r="H68" s="5">
        <f>VLOOKUP(F68,'[1]HINDUSTAN CYCLE'!$C$3:$D$163,2,FALSE)</f>
        <v>118</v>
      </c>
      <c r="I68" s="5">
        <f t="shared" ref="I68:I99" si="7">G68*2</f>
        <v>8</v>
      </c>
      <c r="J68" s="5">
        <f t="shared" ref="J68:J99" si="8">G68*10</f>
        <v>40</v>
      </c>
      <c r="K68" s="5">
        <v>25</v>
      </c>
      <c r="L68" s="12">
        <f t="shared" ref="L68:L99" si="9">G68*H68+I68+J68+K68</f>
        <v>545</v>
      </c>
    </row>
    <row r="69" spans="1:12" s="1" customFormat="1" ht="15" customHeight="1">
      <c r="A69" s="11">
        <f t="shared" si="3"/>
        <v>66</v>
      </c>
      <c r="B69" s="4" t="s">
        <v>195</v>
      </c>
      <c r="C69" s="4" t="s">
        <v>202</v>
      </c>
      <c r="D69" s="4" t="s">
        <v>203</v>
      </c>
      <c r="E69" s="10" t="s">
        <v>6</v>
      </c>
      <c r="F69" s="4" t="s">
        <v>22</v>
      </c>
      <c r="G69" s="4">
        <v>5</v>
      </c>
      <c r="H69" s="5">
        <f>VLOOKUP(F69,'[1]HINDUSTAN CYCLE'!$C$3:$D$163,2,FALSE)</f>
        <v>118</v>
      </c>
      <c r="I69" s="5">
        <f t="shared" si="7"/>
        <v>10</v>
      </c>
      <c r="J69" s="5">
        <f t="shared" si="8"/>
        <v>50</v>
      </c>
      <c r="K69" s="5">
        <v>25</v>
      </c>
      <c r="L69" s="12">
        <f t="shared" si="9"/>
        <v>675</v>
      </c>
    </row>
    <row r="70" spans="1:12" s="1" customFormat="1" ht="15" customHeight="1">
      <c r="A70" s="11">
        <f t="shared" ref="A70:A109" si="10">A69+1</f>
        <v>67</v>
      </c>
      <c r="B70" s="4" t="s">
        <v>195</v>
      </c>
      <c r="C70" s="4" t="s">
        <v>204</v>
      </c>
      <c r="D70" s="4" t="s">
        <v>205</v>
      </c>
      <c r="E70" s="10" t="s">
        <v>6</v>
      </c>
      <c r="F70" s="4" t="s">
        <v>22</v>
      </c>
      <c r="G70" s="4">
        <v>5</v>
      </c>
      <c r="H70" s="5">
        <f>VLOOKUP(F70,'[1]HINDUSTAN CYCLE'!$C$3:$D$163,2,FALSE)</f>
        <v>118</v>
      </c>
      <c r="I70" s="5">
        <f t="shared" si="7"/>
        <v>10</v>
      </c>
      <c r="J70" s="5">
        <f t="shared" si="8"/>
        <v>50</v>
      </c>
      <c r="K70" s="5">
        <v>25</v>
      </c>
      <c r="L70" s="12">
        <f t="shared" si="9"/>
        <v>675</v>
      </c>
    </row>
    <row r="71" spans="1:12" s="1" customFormat="1" ht="15" customHeight="1">
      <c r="A71" s="11">
        <f t="shared" si="10"/>
        <v>68</v>
      </c>
      <c r="B71" s="4" t="s">
        <v>195</v>
      </c>
      <c r="C71" s="4" t="s">
        <v>206</v>
      </c>
      <c r="D71" s="4" t="s">
        <v>207</v>
      </c>
      <c r="E71" s="10" t="s">
        <v>6</v>
      </c>
      <c r="F71" s="4" t="s">
        <v>34</v>
      </c>
      <c r="G71" s="4">
        <v>9</v>
      </c>
      <c r="H71" s="5">
        <f>VLOOKUP(F71,'[1]HINDUSTAN CYCLE'!$C$3:$D$163,2,FALSE)</f>
        <v>118</v>
      </c>
      <c r="I71" s="5">
        <f t="shared" si="7"/>
        <v>18</v>
      </c>
      <c r="J71" s="5">
        <f t="shared" si="8"/>
        <v>90</v>
      </c>
      <c r="K71" s="5">
        <v>25</v>
      </c>
      <c r="L71" s="12">
        <f t="shared" si="9"/>
        <v>1195</v>
      </c>
    </row>
    <row r="72" spans="1:12" s="1" customFormat="1" ht="15" customHeight="1">
      <c r="A72" s="11">
        <f t="shared" si="10"/>
        <v>69</v>
      </c>
      <c r="B72" s="4" t="s">
        <v>208</v>
      </c>
      <c r="C72" s="4" t="s">
        <v>209</v>
      </c>
      <c r="D72" s="4" t="s">
        <v>210</v>
      </c>
      <c r="E72" s="10" t="s">
        <v>6</v>
      </c>
      <c r="F72" s="4" t="s">
        <v>123</v>
      </c>
      <c r="G72" s="4">
        <v>2</v>
      </c>
      <c r="H72" s="5">
        <f>VLOOKUP(F72,'[1]HINDUSTAN CYCLE'!$C$3:$D$163,2,FALSE)</f>
        <v>118</v>
      </c>
      <c r="I72" s="5">
        <f t="shared" si="7"/>
        <v>4</v>
      </c>
      <c r="J72" s="5">
        <f t="shared" si="8"/>
        <v>20</v>
      </c>
      <c r="K72" s="5">
        <v>25</v>
      </c>
      <c r="L72" s="12">
        <f t="shared" si="9"/>
        <v>285</v>
      </c>
    </row>
    <row r="73" spans="1:12" s="1" customFormat="1" ht="15" customHeight="1">
      <c r="A73" s="11">
        <f t="shared" si="10"/>
        <v>70</v>
      </c>
      <c r="B73" s="4" t="s">
        <v>208</v>
      </c>
      <c r="C73" s="4" t="s">
        <v>211</v>
      </c>
      <c r="D73" s="4" t="s">
        <v>212</v>
      </c>
      <c r="E73" s="10" t="s">
        <v>6</v>
      </c>
      <c r="F73" s="4" t="s">
        <v>44</v>
      </c>
      <c r="G73" s="4">
        <v>3</v>
      </c>
      <c r="H73" s="5">
        <f>VLOOKUP(F73,'[1]HINDUSTAN CYCLE'!$C$3:$D$163,2,FALSE)</f>
        <v>168</v>
      </c>
      <c r="I73" s="5">
        <f t="shared" si="7"/>
        <v>6</v>
      </c>
      <c r="J73" s="5">
        <f t="shared" si="8"/>
        <v>30</v>
      </c>
      <c r="K73" s="5">
        <v>25</v>
      </c>
      <c r="L73" s="12">
        <f t="shared" si="9"/>
        <v>565</v>
      </c>
    </row>
    <row r="74" spans="1:12" s="1" customFormat="1" ht="15" customHeight="1">
      <c r="A74" s="11">
        <f t="shared" si="10"/>
        <v>71</v>
      </c>
      <c r="B74" s="4" t="s">
        <v>208</v>
      </c>
      <c r="C74" s="4" t="s">
        <v>213</v>
      </c>
      <c r="D74" s="4" t="s">
        <v>214</v>
      </c>
      <c r="E74" s="10" t="s">
        <v>6</v>
      </c>
      <c r="F74" s="4" t="s">
        <v>4</v>
      </c>
      <c r="G74" s="4">
        <v>29</v>
      </c>
      <c r="H74" s="5">
        <f>VLOOKUP(F74,'[1]HINDUSTAN CYCLE'!$C$3:$D$163,2,FALSE)</f>
        <v>134</v>
      </c>
      <c r="I74" s="5">
        <f t="shared" si="7"/>
        <v>58</v>
      </c>
      <c r="J74" s="5">
        <f t="shared" si="8"/>
        <v>290</v>
      </c>
      <c r="K74" s="5">
        <v>25</v>
      </c>
      <c r="L74" s="12">
        <f t="shared" si="9"/>
        <v>4259</v>
      </c>
    </row>
    <row r="75" spans="1:12" s="1" customFormat="1" ht="15" customHeight="1">
      <c r="A75" s="11">
        <f t="shared" si="10"/>
        <v>72</v>
      </c>
      <c r="B75" s="4" t="s">
        <v>208</v>
      </c>
      <c r="C75" s="4" t="s">
        <v>215</v>
      </c>
      <c r="D75" s="4" t="s">
        <v>216</v>
      </c>
      <c r="E75" s="10" t="s">
        <v>6</v>
      </c>
      <c r="F75" s="4" t="s">
        <v>39</v>
      </c>
      <c r="G75" s="4">
        <v>4</v>
      </c>
      <c r="H75" s="5">
        <f>VLOOKUP(F75,'[1]HINDUSTAN CYCLE'!$C$3:$D$163,2,FALSE)</f>
        <v>168</v>
      </c>
      <c r="I75" s="5">
        <f t="shared" si="7"/>
        <v>8</v>
      </c>
      <c r="J75" s="5">
        <f t="shared" si="8"/>
        <v>40</v>
      </c>
      <c r="K75" s="5">
        <v>25</v>
      </c>
      <c r="L75" s="12">
        <f t="shared" si="9"/>
        <v>745</v>
      </c>
    </row>
    <row r="76" spans="1:12" s="1" customFormat="1" ht="15" customHeight="1">
      <c r="A76" s="11">
        <f t="shared" si="10"/>
        <v>73</v>
      </c>
      <c r="B76" s="4" t="s">
        <v>208</v>
      </c>
      <c r="C76" s="4" t="s">
        <v>217</v>
      </c>
      <c r="D76" s="4" t="s">
        <v>218</v>
      </c>
      <c r="E76" s="10" t="s">
        <v>6</v>
      </c>
      <c r="F76" s="4" t="s">
        <v>0</v>
      </c>
      <c r="G76" s="4">
        <v>7</v>
      </c>
      <c r="H76" s="5">
        <f>VLOOKUP(F76,'[1]HINDUSTAN CYCLE'!$C$3:$D$163,2,FALSE)</f>
        <v>168</v>
      </c>
      <c r="I76" s="5">
        <f t="shared" si="7"/>
        <v>14</v>
      </c>
      <c r="J76" s="5">
        <f t="shared" si="8"/>
        <v>70</v>
      </c>
      <c r="K76" s="5">
        <v>25</v>
      </c>
      <c r="L76" s="12">
        <f t="shared" si="9"/>
        <v>1285</v>
      </c>
    </row>
    <row r="77" spans="1:12" s="1" customFormat="1" ht="15" customHeight="1">
      <c r="A77" s="11">
        <f t="shared" si="10"/>
        <v>74</v>
      </c>
      <c r="B77" s="4" t="s">
        <v>208</v>
      </c>
      <c r="C77" s="4" t="s">
        <v>219</v>
      </c>
      <c r="D77" s="4" t="s">
        <v>220</v>
      </c>
      <c r="E77" s="10" t="s">
        <v>6</v>
      </c>
      <c r="F77" s="4" t="s">
        <v>0</v>
      </c>
      <c r="G77" s="4">
        <v>11</v>
      </c>
      <c r="H77" s="5">
        <f>VLOOKUP(F77,'[1]HINDUSTAN CYCLE'!$C$3:$D$163,2,FALSE)</f>
        <v>168</v>
      </c>
      <c r="I77" s="5">
        <f t="shared" si="7"/>
        <v>22</v>
      </c>
      <c r="J77" s="5">
        <f t="shared" si="8"/>
        <v>110</v>
      </c>
      <c r="K77" s="5">
        <v>25</v>
      </c>
      <c r="L77" s="12">
        <f t="shared" si="9"/>
        <v>2005</v>
      </c>
    </row>
    <row r="78" spans="1:12" s="1" customFormat="1" ht="15" customHeight="1">
      <c r="A78" s="11">
        <f t="shared" si="10"/>
        <v>75</v>
      </c>
      <c r="B78" s="4" t="s">
        <v>208</v>
      </c>
      <c r="C78" s="4" t="s">
        <v>221</v>
      </c>
      <c r="D78" s="4" t="s">
        <v>222</v>
      </c>
      <c r="E78" s="10" t="s">
        <v>6</v>
      </c>
      <c r="F78" s="4" t="s">
        <v>28</v>
      </c>
      <c r="G78" s="4">
        <v>2</v>
      </c>
      <c r="H78" s="5">
        <f>VLOOKUP(F78,'[1]HINDUSTAN CYCLE'!$C$3:$D$163,2,FALSE)</f>
        <v>168</v>
      </c>
      <c r="I78" s="5">
        <f t="shared" si="7"/>
        <v>4</v>
      </c>
      <c r="J78" s="5">
        <f t="shared" si="8"/>
        <v>20</v>
      </c>
      <c r="K78" s="5">
        <v>25</v>
      </c>
      <c r="L78" s="12">
        <f t="shared" si="9"/>
        <v>385</v>
      </c>
    </row>
    <row r="79" spans="1:12" s="1" customFormat="1" ht="15" customHeight="1">
      <c r="A79" s="11">
        <f t="shared" si="10"/>
        <v>76</v>
      </c>
      <c r="B79" s="4" t="s">
        <v>208</v>
      </c>
      <c r="C79" s="4" t="s">
        <v>223</v>
      </c>
      <c r="D79" s="4" t="s">
        <v>224</v>
      </c>
      <c r="E79" s="10" t="s">
        <v>6</v>
      </c>
      <c r="F79" s="4" t="s">
        <v>39</v>
      </c>
      <c r="G79" s="4">
        <v>1</v>
      </c>
      <c r="H79" s="5">
        <f>VLOOKUP(F79,'[1]HINDUSTAN CYCLE'!$C$3:$D$163,2,FALSE)</f>
        <v>168</v>
      </c>
      <c r="I79" s="5">
        <f t="shared" si="7"/>
        <v>2</v>
      </c>
      <c r="J79" s="5">
        <f t="shared" si="8"/>
        <v>10</v>
      </c>
      <c r="K79" s="5">
        <v>25</v>
      </c>
      <c r="L79" s="12">
        <f t="shared" si="9"/>
        <v>205</v>
      </c>
    </row>
    <row r="80" spans="1:12" s="1" customFormat="1" ht="15" customHeight="1">
      <c r="A80" s="11">
        <f t="shared" si="10"/>
        <v>77</v>
      </c>
      <c r="B80" s="4" t="s">
        <v>208</v>
      </c>
      <c r="C80" s="4" t="s">
        <v>225</v>
      </c>
      <c r="D80" s="4" t="s">
        <v>226</v>
      </c>
      <c r="E80" s="10" t="s">
        <v>6</v>
      </c>
      <c r="F80" s="4" t="s">
        <v>41</v>
      </c>
      <c r="G80" s="4">
        <v>7</v>
      </c>
      <c r="H80" s="5">
        <f>VLOOKUP(F80,'[1]HINDUSTAN CYCLE'!$C$3:$D$163,2,FALSE)</f>
        <v>168</v>
      </c>
      <c r="I80" s="5">
        <f t="shared" si="7"/>
        <v>14</v>
      </c>
      <c r="J80" s="5">
        <f t="shared" si="8"/>
        <v>70</v>
      </c>
      <c r="K80" s="5">
        <v>25</v>
      </c>
      <c r="L80" s="12">
        <f t="shared" si="9"/>
        <v>1285</v>
      </c>
    </row>
    <row r="81" spans="1:12" s="1" customFormat="1" ht="15" customHeight="1">
      <c r="A81" s="11">
        <f t="shared" si="10"/>
        <v>78</v>
      </c>
      <c r="B81" s="4" t="s">
        <v>208</v>
      </c>
      <c r="C81" s="4" t="s">
        <v>227</v>
      </c>
      <c r="D81" s="4" t="s">
        <v>228</v>
      </c>
      <c r="E81" s="10" t="s">
        <v>6</v>
      </c>
      <c r="F81" s="4" t="s">
        <v>22</v>
      </c>
      <c r="G81" s="4">
        <v>3</v>
      </c>
      <c r="H81" s="5">
        <f>VLOOKUP(F81,'[1]HINDUSTAN CYCLE'!$C$3:$D$163,2,FALSE)</f>
        <v>118</v>
      </c>
      <c r="I81" s="5">
        <f t="shared" si="7"/>
        <v>6</v>
      </c>
      <c r="J81" s="5">
        <f t="shared" si="8"/>
        <v>30</v>
      </c>
      <c r="K81" s="5">
        <v>25</v>
      </c>
      <c r="L81" s="12">
        <f t="shared" si="9"/>
        <v>415</v>
      </c>
    </row>
    <row r="82" spans="1:12" s="1" customFormat="1" ht="15" customHeight="1">
      <c r="A82" s="11">
        <f t="shared" si="10"/>
        <v>79</v>
      </c>
      <c r="B82" s="4" t="s">
        <v>208</v>
      </c>
      <c r="C82" s="4" t="s">
        <v>229</v>
      </c>
      <c r="D82" s="4" t="s">
        <v>230</v>
      </c>
      <c r="E82" s="10" t="s">
        <v>6</v>
      </c>
      <c r="F82" s="4" t="s">
        <v>4</v>
      </c>
      <c r="G82" s="4">
        <v>2</v>
      </c>
      <c r="H82" s="5">
        <f>VLOOKUP(F82,'[1]HINDUSTAN CYCLE'!$C$3:$D$163,2,FALSE)</f>
        <v>134</v>
      </c>
      <c r="I82" s="5">
        <f t="shared" si="7"/>
        <v>4</v>
      </c>
      <c r="J82" s="5">
        <f t="shared" si="8"/>
        <v>20</v>
      </c>
      <c r="K82" s="5">
        <v>25</v>
      </c>
      <c r="L82" s="12">
        <f t="shared" si="9"/>
        <v>317</v>
      </c>
    </row>
    <row r="83" spans="1:12" s="1" customFormat="1" ht="15" customHeight="1">
      <c r="A83" s="11">
        <f t="shared" si="10"/>
        <v>80</v>
      </c>
      <c r="B83" s="4" t="s">
        <v>208</v>
      </c>
      <c r="C83" s="4" t="s">
        <v>231</v>
      </c>
      <c r="D83" s="4" t="s">
        <v>232</v>
      </c>
      <c r="E83" s="10" t="s">
        <v>6</v>
      </c>
      <c r="F83" s="4" t="s">
        <v>41</v>
      </c>
      <c r="G83" s="4">
        <v>3</v>
      </c>
      <c r="H83" s="5">
        <f>VLOOKUP(F83,'[1]HINDUSTAN CYCLE'!$C$3:$D$163,2,FALSE)</f>
        <v>168</v>
      </c>
      <c r="I83" s="5">
        <f t="shared" si="7"/>
        <v>6</v>
      </c>
      <c r="J83" s="5">
        <f t="shared" si="8"/>
        <v>30</v>
      </c>
      <c r="K83" s="5">
        <v>25</v>
      </c>
      <c r="L83" s="12">
        <f t="shared" si="9"/>
        <v>565</v>
      </c>
    </row>
    <row r="84" spans="1:12" s="1" customFormat="1" ht="15" customHeight="1">
      <c r="A84" s="11">
        <f t="shared" si="10"/>
        <v>81</v>
      </c>
      <c r="B84" s="4" t="s">
        <v>233</v>
      </c>
      <c r="C84" s="4" t="s">
        <v>234</v>
      </c>
      <c r="D84" s="4" t="s">
        <v>235</v>
      </c>
      <c r="E84" s="10" t="s">
        <v>6</v>
      </c>
      <c r="F84" s="4" t="s">
        <v>236</v>
      </c>
      <c r="G84" s="4">
        <v>1</v>
      </c>
      <c r="H84" s="5">
        <f>VLOOKUP(F84,'[1]HINDUSTAN CYCLE'!$C$3:$D$163,2,FALSE)</f>
        <v>168</v>
      </c>
      <c r="I84" s="5">
        <f t="shared" si="7"/>
        <v>2</v>
      </c>
      <c r="J84" s="5">
        <f t="shared" si="8"/>
        <v>10</v>
      </c>
      <c r="K84" s="5">
        <v>25</v>
      </c>
      <c r="L84" s="12">
        <f t="shared" si="9"/>
        <v>205</v>
      </c>
    </row>
    <row r="85" spans="1:12" s="1" customFormat="1" ht="15" customHeight="1">
      <c r="A85" s="11">
        <f t="shared" si="10"/>
        <v>82</v>
      </c>
      <c r="B85" s="4" t="s">
        <v>237</v>
      </c>
      <c r="C85" s="4" t="s">
        <v>238</v>
      </c>
      <c r="D85" s="4" t="s">
        <v>239</v>
      </c>
      <c r="E85" s="10" t="s">
        <v>6</v>
      </c>
      <c r="F85" s="4" t="s">
        <v>5</v>
      </c>
      <c r="G85" s="4">
        <v>11</v>
      </c>
      <c r="H85" s="5">
        <f>VLOOKUP(F85,'[1]HINDUSTAN CYCLE'!$C$3:$D$163,2,FALSE)</f>
        <v>101</v>
      </c>
      <c r="I85" s="5">
        <f t="shared" si="7"/>
        <v>22</v>
      </c>
      <c r="J85" s="5">
        <f t="shared" si="8"/>
        <v>110</v>
      </c>
      <c r="K85" s="5">
        <v>25</v>
      </c>
      <c r="L85" s="12">
        <f t="shared" si="9"/>
        <v>1268</v>
      </c>
    </row>
    <row r="86" spans="1:12" s="1" customFormat="1" ht="15" customHeight="1">
      <c r="A86" s="11">
        <f t="shared" si="10"/>
        <v>83</v>
      </c>
      <c r="B86" s="4" t="s">
        <v>237</v>
      </c>
      <c r="C86" s="4" t="s">
        <v>240</v>
      </c>
      <c r="D86" s="4" t="s">
        <v>241</v>
      </c>
      <c r="E86" s="10" t="s">
        <v>6</v>
      </c>
      <c r="F86" s="4" t="s">
        <v>35</v>
      </c>
      <c r="G86" s="4">
        <v>1</v>
      </c>
      <c r="H86" s="5">
        <f>VLOOKUP(F86,'[1]HINDUSTAN CYCLE'!$C$3:$D$163,2,FALSE)</f>
        <v>101</v>
      </c>
      <c r="I86" s="5">
        <f t="shared" si="7"/>
        <v>2</v>
      </c>
      <c r="J86" s="5">
        <f t="shared" si="8"/>
        <v>10</v>
      </c>
      <c r="K86" s="5">
        <v>25</v>
      </c>
      <c r="L86" s="12">
        <f t="shared" si="9"/>
        <v>138</v>
      </c>
    </row>
    <row r="87" spans="1:12" s="1" customFormat="1" ht="15" customHeight="1">
      <c r="A87" s="11">
        <f t="shared" si="10"/>
        <v>84</v>
      </c>
      <c r="B87" s="4" t="s">
        <v>237</v>
      </c>
      <c r="C87" s="4" t="s">
        <v>242</v>
      </c>
      <c r="D87" s="4" t="s">
        <v>243</v>
      </c>
      <c r="E87" s="10" t="s">
        <v>6</v>
      </c>
      <c r="F87" s="4" t="s">
        <v>33</v>
      </c>
      <c r="G87" s="4">
        <v>11</v>
      </c>
      <c r="H87" s="5">
        <f>VLOOKUP(F87,'[1]HINDUSTAN CYCLE'!$C$3:$D$163,2,FALSE)</f>
        <v>168</v>
      </c>
      <c r="I87" s="5">
        <f t="shared" si="7"/>
        <v>22</v>
      </c>
      <c r="J87" s="5">
        <f t="shared" si="8"/>
        <v>110</v>
      </c>
      <c r="K87" s="5">
        <v>25</v>
      </c>
      <c r="L87" s="12">
        <f t="shared" si="9"/>
        <v>2005</v>
      </c>
    </row>
    <row r="88" spans="1:12" s="1" customFormat="1" ht="15" customHeight="1">
      <c r="A88" s="11">
        <f t="shared" si="10"/>
        <v>85</v>
      </c>
      <c r="B88" s="4" t="s">
        <v>237</v>
      </c>
      <c r="C88" s="4" t="s">
        <v>244</v>
      </c>
      <c r="D88" s="4" t="s">
        <v>245</v>
      </c>
      <c r="E88" s="10" t="s">
        <v>6</v>
      </c>
      <c r="F88" s="4" t="s">
        <v>20</v>
      </c>
      <c r="G88" s="4">
        <v>2</v>
      </c>
      <c r="H88" s="5">
        <f>VLOOKUP(F88,'[1]HINDUSTAN CYCLE'!$C$3:$D$163,2,FALSE)</f>
        <v>168</v>
      </c>
      <c r="I88" s="5">
        <f t="shared" si="7"/>
        <v>4</v>
      </c>
      <c r="J88" s="5">
        <f t="shared" si="8"/>
        <v>20</v>
      </c>
      <c r="K88" s="5">
        <v>25</v>
      </c>
      <c r="L88" s="12">
        <f t="shared" si="9"/>
        <v>385</v>
      </c>
    </row>
    <row r="89" spans="1:12" s="1" customFormat="1" ht="15" customHeight="1">
      <c r="A89" s="11">
        <f t="shared" si="10"/>
        <v>86</v>
      </c>
      <c r="B89" s="4" t="s">
        <v>246</v>
      </c>
      <c r="C89" s="4" t="s">
        <v>247</v>
      </c>
      <c r="D89" s="4" t="s">
        <v>248</v>
      </c>
      <c r="E89" s="10" t="s">
        <v>6</v>
      </c>
      <c r="F89" s="4" t="s">
        <v>173</v>
      </c>
      <c r="G89" s="4">
        <v>3</v>
      </c>
      <c r="H89" s="5">
        <f>VLOOKUP(F89,'[1]HINDUSTAN CYCLE'!$C$3:$D$163,2,FALSE)</f>
        <v>101</v>
      </c>
      <c r="I89" s="5">
        <f t="shared" si="7"/>
        <v>6</v>
      </c>
      <c r="J89" s="5">
        <f t="shared" si="8"/>
        <v>30</v>
      </c>
      <c r="K89" s="5">
        <v>25</v>
      </c>
      <c r="L89" s="12">
        <f t="shared" si="9"/>
        <v>364</v>
      </c>
    </row>
    <row r="90" spans="1:12" s="1" customFormat="1" ht="15" customHeight="1">
      <c r="A90" s="11">
        <f t="shared" si="10"/>
        <v>87</v>
      </c>
      <c r="B90" s="4" t="s">
        <v>246</v>
      </c>
      <c r="C90" s="4" t="s">
        <v>249</v>
      </c>
      <c r="D90" s="4" t="s">
        <v>250</v>
      </c>
      <c r="E90" s="10" t="s">
        <v>6</v>
      </c>
      <c r="F90" s="4" t="s">
        <v>251</v>
      </c>
      <c r="G90" s="4">
        <v>1</v>
      </c>
      <c r="H90" s="5">
        <f>VLOOKUP(F90,'[1]HINDUSTAN CYCLE'!$C$3:$D$163,2,FALSE)</f>
        <v>101</v>
      </c>
      <c r="I90" s="5">
        <f t="shared" si="7"/>
        <v>2</v>
      </c>
      <c r="J90" s="5">
        <f t="shared" si="8"/>
        <v>10</v>
      </c>
      <c r="K90" s="5">
        <v>25</v>
      </c>
      <c r="L90" s="12">
        <f t="shared" si="9"/>
        <v>138</v>
      </c>
    </row>
    <row r="91" spans="1:12" s="1" customFormat="1" ht="15" customHeight="1">
      <c r="A91" s="11">
        <f t="shared" si="10"/>
        <v>88</v>
      </c>
      <c r="B91" s="4" t="s">
        <v>246</v>
      </c>
      <c r="C91" s="4" t="s">
        <v>252</v>
      </c>
      <c r="D91" s="4" t="s">
        <v>253</v>
      </c>
      <c r="E91" s="10" t="s">
        <v>6</v>
      </c>
      <c r="F91" s="4" t="s">
        <v>38</v>
      </c>
      <c r="G91" s="4">
        <v>4</v>
      </c>
      <c r="H91" s="5">
        <f>VLOOKUP(F91,'[1]HINDUSTAN CYCLE'!$C$3:$D$163,2,FALSE)</f>
        <v>202</v>
      </c>
      <c r="I91" s="5">
        <f t="shared" si="7"/>
        <v>8</v>
      </c>
      <c r="J91" s="5">
        <f t="shared" si="8"/>
        <v>40</v>
      </c>
      <c r="K91" s="5">
        <v>25</v>
      </c>
      <c r="L91" s="12">
        <f t="shared" si="9"/>
        <v>881</v>
      </c>
    </row>
    <row r="92" spans="1:12" s="1" customFormat="1" ht="15" customHeight="1">
      <c r="A92" s="11">
        <f t="shared" si="10"/>
        <v>89</v>
      </c>
      <c r="B92" s="4" t="s">
        <v>246</v>
      </c>
      <c r="C92" s="4" t="s">
        <v>254</v>
      </c>
      <c r="D92" s="4" t="s">
        <v>255</v>
      </c>
      <c r="E92" s="10" t="s">
        <v>6</v>
      </c>
      <c r="F92" s="4" t="s">
        <v>38</v>
      </c>
      <c r="G92" s="4">
        <v>2</v>
      </c>
      <c r="H92" s="5">
        <f>VLOOKUP(F92,'[1]HINDUSTAN CYCLE'!$C$3:$D$163,2,FALSE)</f>
        <v>202</v>
      </c>
      <c r="I92" s="5">
        <f t="shared" si="7"/>
        <v>4</v>
      </c>
      <c r="J92" s="5">
        <f t="shared" si="8"/>
        <v>20</v>
      </c>
      <c r="K92" s="5">
        <v>25</v>
      </c>
      <c r="L92" s="12">
        <f t="shared" si="9"/>
        <v>453</v>
      </c>
    </row>
    <row r="93" spans="1:12" s="1" customFormat="1" ht="15" customHeight="1">
      <c r="A93" s="11">
        <f t="shared" si="10"/>
        <v>90</v>
      </c>
      <c r="B93" s="4" t="s">
        <v>246</v>
      </c>
      <c r="C93" s="4" t="s">
        <v>256</v>
      </c>
      <c r="D93" s="4" t="s">
        <v>257</v>
      </c>
      <c r="E93" s="10" t="s">
        <v>6</v>
      </c>
      <c r="F93" s="4" t="s">
        <v>30</v>
      </c>
      <c r="G93" s="4">
        <v>10</v>
      </c>
      <c r="H93" s="5">
        <f>VLOOKUP(F93,'[1]HINDUSTAN CYCLE'!$C$3:$D$163,2,FALSE)</f>
        <v>168</v>
      </c>
      <c r="I93" s="5">
        <f t="shared" si="7"/>
        <v>20</v>
      </c>
      <c r="J93" s="5">
        <f t="shared" si="8"/>
        <v>100</v>
      </c>
      <c r="K93" s="5">
        <v>25</v>
      </c>
      <c r="L93" s="12">
        <f t="shared" si="9"/>
        <v>1825</v>
      </c>
    </row>
    <row r="94" spans="1:12" s="1" customFormat="1" ht="15" customHeight="1">
      <c r="A94" s="11">
        <f t="shared" si="10"/>
        <v>91</v>
      </c>
      <c r="B94" s="4" t="s">
        <v>258</v>
      </c>
      <c r="C94" s="4" t="s">
        <v>259</v>
      </c>
      <c r="D94" s="4" t="s">
        <v>260</v>
      </c>
      <c r="E94" s="10" t="s">
        <v>6</v>
      </c>
      <c r="F94" s="4" t="s">
        <v>5</v>
      </c>
      <c r="G94" s="4">
        <v>3</v>
      </c>
      <c r="H94" s="5">
        <f>VLOOKUP(F94,'[1]HINDUSTAN CYCLE'!$C$3:$D$163,2,FALSE)</f>
        <v>101</v>
      </c>
      <c r="I94" s="5">
        <f t="shared" si="7"/>
        <v>6</v>
      </c>
      <c r="J94" s="5">
        <f t="shared" si="8"/>
        <v>30</v>
      </c>
      <c r="K94" s="5">
        <v>25</v>
      </c>
      <c r="L94" s="12">
        <f t="shared" si="9"/>
        <v>364</v>
      </c>
    </row>
    <row r="95" spans="1:12" s="1" customFormat="1" ht="15" customHeight="1">
      <c r="A95" s="11">
        <f t="shared" si="10"/>
        <v>92</v>
      </c>
      <c r="B95" s="4" t="s">
        <v>261</v>
      </c>
      <c r="C95" s="4" t="s">
        <v>262</v>
      </c>
      <c r="D95" s="4" t="s">
        <v>263</v>
      </c>
      <c r="E95" s="10" t="s">
        <v>6</v>
      </c>
      <c r="F95" s="4" t="s">
        <v>264</v>
      </c>
      <c r="G95" s="4">
        <v>14</v>
      </c>
      <c r="H95" s="5">
        <f>VLOOKUP(F95,'[1]HINDUSTAN CYCLE'!$C$3:$D$163,2,FALSE)</f>
        <v>168</v>
      </c>
      <c r="I95" s="5">
        <f t="shared" si="7"/>
        <v>28</v>
      </c>
      <c r="J95" s="5">
        <f t="shared" si="8"/>
        <v>140</v>
      </c>
      <c r="K95" s="5">
        <v>25</v>
      </c>
      <c r="L95" s="12">
        <f t="shared" si="9"/>
        <v>2545</v>
      </c>
    </row>
    <row r="96" spans="1:12" s="1" customFormat="1" ht="15" customHeight="1">
      <c r="A96" s="11">
        <f t="shared" si="10"/>
        <v>93</v>
      </c>
      <c r="B96" s="4" t="s">
        <v>261</v>
      </c>
      <c r="C96" s="4" t="s">
        <v>265</v>
      </c>
      <c r="D96" s="4" t="s">
        <v>266</v>
      </c>
      <c r="E96" s="10" t="s">
        <v>6</v>
      </c>
      <c r="F96" s="4" t="s">
        <v>264</v>
      </c>
      <c r="G96" s="4">
        <v>6</v>
      </c>
      <c r="H96" s="5">
        <f>VLOOKUP(F96,'[1]HINDUSTAN CYCLE'!$C$3:$D$163,2,FALSE)</f>
        <v>168</v>
      </c>
      <c r="I96" s="5">
        <f t="shared" si="7"/>
        <v>12</v>
      </c>
      <c r="J96" s="5">
        <f t="shared" si="8"/>
        <v>60</v>
      </c>
      <c r="K96" s="5">
        <v>25</v>
      </c>
      <c r="L96" s="12">
        <f t="shared" si="9"/>
        <v>1105</v>
      </c>
    </row>
    <row r="97" spans="1:12" s="1" customFormat="1" ht="15" customHeight="1">
      <c r="A97" s="11">
        <f t="shared" si="10"/>
        <v>94</v>
      </c>
      <c r="B97" s="4" t="s">
        <v>267</v>
      </c>
      <c r="C97" s="4" t="s">
        <v>268</v>
      </c>
      <c r="D97" s="4" t="s">
        <v>269</v>
      </c>
      <c r="E97" s="10" t="s">
        <v>6</v>
      </c>
      <c r="F97" s="4" t="s">
        <v>26</v>
      </c>
      <c r="G97" s="4">
        <v>2</v>
      </c>
      <c r="H97" s="5">
        <f>VLOOKUP(F97,'[1]HINDUSTAN CYCLE'!$C$3:$D$163,2,FALSE)</f>
        <v>118</v>
      </c>
      <c r="I97" s="5">
        <f t="shared" si="7"/>
        <v>4</v>
      </c>
      <c r="J97" s="5">
        <f t="shared" si="8"/>
        <v>20</v>
      </c>
      <c r="K97" s="5">
        <v>25</v>
      </c>
      <c r="L97" s="12">
        <f t="shared" si="9"/>
        <v>285</v>
      </c>
    </row>
    <row r="98" spans="1:12" s="1" customFormat="1" ht="15" customHeight="1">
      <c r="A98" s="11">
        <f t="shared" si="10"/>
        <v>95</v>
      </c>
      <c r="B98" s="4" t="s">
        <v>267</v>
      </c>
      <c r="C98" s="4" t="s">
        <v>270</v>
      </c>
      <c r="D98" s="4" t="s">
        <v>271</v>
      </c>
      <c r="E98" s="10" t="s">
        <v>6</v>
      </c>
      <c r="F98" s="4" t="s">
        <v>251</v>
      </c>
      <c r="G98" s="4">
        <v>3</v>
      </c>
      <c r="H98" s="5">
        <f>VLOOKUP(F98,'[1]HINDUSTAN CYCLE'!$C$3:$D$163,2,FALSE)</f>
        <v>101</v>
      </c>
      <c r="I98" s="5">
        <f t="shared" si="7"/>
        <v>6</v>
      </c>
      <c r="J98" s="5">
        <f t="shared" si="8"/>
        <v>30</v>
      </c>
      <c r="K98" s="5">
        <v>25</v>
      </c>
      <c r="L98" s="12">
        <f t="shared" si="9"/>
        <v>364</v>
      </c>
    </row>
    <row r="99" spans="1:12" s="1" customFormat="1" ht="15" customHeight="1">
      <c r="A99" s="11">
        <f t="shared" si="10"/>
        <v>96</v>
      </c>
      <c r="B99" s="4" t="s">
        <v>267</v>
      </c>
      <c r="C99" s="4" t="s">
        <v>272</v>
      </c>
      <c r="D99" s="4" t="s">
        <v>273</v>
      </c>
      <c r="E99" s="10" t="s">
        <v>6</v>
      </c>
      <c r="F99" s="4" t="s">
        <v>274</v>
      </c>
      <c r="G99" s="4">
        <v>3</v>
      </c>
      <c r="H99" s="5">
        <f>VLOOKUP(F99,'[1]HINDUSTAN CYCLE'!$C$3:$D$163,2,FALSE)</f>
        <v>118</v>
      </c>
      <c r="I99" s="5">
        <f t="shared" si="7"/>
        <v>6</v>
      </c>
      <c r="J99" s="5">
        <f t="shared" si="8"/>
        <v>30</v>
      </c>
      <c r="K99" s="5">
        <v>25</v>
      </c>
      <c r="L99" s="12">
        <f t="shared" si="9"/>
        <v>415</v>
      </c>
    </row>
    <row r="100" spans="1:12" s="1" customFormat="1" ht="15" customHeight="1">
      <c r="A100" s="11">
        <f t="shared" si="10"/>
        <v>97</v>
      </c>
      <c r="B100" s="4" t="s">
        <v>267</v>
      </c>
      <c r="C100" s="4" t="s">
        <v>275</v>
      </c>
      <c r="D100" s="4" t="s">
        <v>276</v>
      </c>
      <c r="E100" s="10" t="s">
        <v>6</v>
      </c>
      <c r="F100" s="4" t="s">
        <v>33</v>
      </c>
      <c r="G100" s="4">
        <v>4</v>
      </c>
      <c r="H100" s="5">
        <f>VLOOKUP(F100,'[1]HINDUSTAN CYCLE'!$C$3:$D$163,2,FALSE)</f>
        <v>168</v>
      </c>
      <c r="I100" s="5">
        <f t="shared" ref="I100:I109" si="11">G100*2</f>
        <v>8</v>
      </c>
      <c r="J100" s="5">
        <f t="shared" ref="J100:J109" si="12">G100*10</f>
        <v>40</v>
      </c>
      <c r="K100" s="5">
        <v>25</v>
      </c>
      <c r="L100" s="12">
        <f t="shared" ref="L100:L131" si="13">G100*H100+I100+J100+K100</f>
        <v>745</v>
      </c>
    </row>
    <row r="101" spans="1:12" s="1" customFormat="1" ht="15" customHeight="1">
      <c r="A101" s="11">
        <f t="shared" si="10"/>
        <v>98</v>
      </c>
      <c r="B101" s="4" t="s">
        <v>267</v>
      </c>
      <c r="C101" s="4" t="s">
        <v>277</v>
      </c>
      <c r="D101" s="4" t="s">
        <v>278</v>
      </c>
      <c r="E101" s="10" t="s">
        <v>6</v>
      </c>
      <c r="F101" s="4" t="s">
        <v>279</v>
      </c>
      <c r="G101" s="4">
        <v>1</v>
      </c>
      <c r="H101" s="5">
        <f>VLOOKUP(F101,'[1]HINDUSTAN CYCLE'!$C$3:$D$163,2,FALSE)</f>
        <v>168</v>
      </c>
      <c r="I101" s="5">
        <f t="shared" si="11"/>
        <v>2</v>
      </c>
      <c r="J101" s="5">
        <f t="shared" si="12"/>
        <v>10</v>
      </c>
      <c r="K101" s="5">
        <v>25</v>
      </c>
      <c r="L101" s="12">
        <f t="shared" si="13"/>
        <v>205</v>
      </c>
    </row>
    <row r="102" spans="1:12" s="1" customFormat="1" ht="15" customHeight="1">
      <c r="A102" s="11">
        <f t="shared" si="10"/>
        <v>99</v>
      </c>
      <c r="B102" s="4" t="s">
        <v>267</v>
      </c>
      <c r="C102" s="4" t="s">
        <v>280</v>
      </c>
      <c r="D102" s="4" t="s">
        <v>281</v>
      </c>
      <c r="E102" s="10" t="s">
        <v>6</v>
      </c>
      <c r="F102" s="4" t="s">
        <v>184</v>
      </c>
      <c r="G102" s="4">
        <v>3</v>
      </c>
      <c r="H102" s="5">
        <f>VLOOKUP(F102,'[1]HINDUSTAN CYCLE'!$C$3:$D$163,2,FALSE)</f>
        <v>168</v>
      </c>
      <c r="I102" s="5">
        <f t="shared" si="11"/>
        <v>6</v>
      </c>
      <c r="J102" s="5">
        <f t="shared" si="12"/>
        <v>30</v>
      </c>
      <c r="K102" s="5">
        <v>25</v>
      </c>
      <c r="L102" s="12">
        <f t="shared" si="13"/>
        <v>565</v>
      </c>
    </row>
    <row r="103" spans="1:12" s="1" customFormat="1" ht="15" customHeight="1">
      <c r="A103" s="11">
        <f t="shared" si="10"/>
        <v>100</v>
      </c>
      <c r="B103" s="4" t="s">
        <v>267</v>
      </c>
      <c r="C103" s="4" t="s">
        <v>282</v>
      </c>
      <c r="D103" s="4" t="s">
        <v>283</v>
      </c>
      <c r="E103" s="10" t="s">
        <v>6</v>
      </c>
      <c r="F103" s="4" t="s">
        <v>34</v>
      </c>
      <c r="G103" s="4">
        <v>1</v>
      </c>
      <c r="H103" s="5">
        <f>VLOOKUP(F103,'[1]HINDUSTAN CYCLE'!$C$3:$D$163,2,FALSE)</f>
        <v>118</v>
      </c>
      <c r="I103" s="5">
        <f t="shared" si="11"/>
        <v>2</v>
      </c>
      <c r="J103" s="5">
        <f t="shared" si="12"/>
        <v>10</v>
      </c>
      <c r="K103" s="5">
        <v>25</v>
      </c>
      <c r="L103" s="12">
        <f t="shared" si="13"/>
        <v>155</v>
      </c>
    </row>
    <row r="104" spans="1:12" s="1" customFormat="1" ht="15" customHeight="1">
      <c r="A104" s="11">
        <f t="shared" si="10"/>
        <v>101</v>
      </c>
      <c r="B104" s="4" t="s">
        <v>267</v>
      </c>
      <c r="C104" s="4" t="s">
        <v>284</v>
      </c>
      <c r="D104" s="4" t="s">
        <v>285</v>
      </c>
      <c r="E104" s="10" t="s">
        <v>6</v>
      </c>
      <c r="F104" s="4" t="s">
        <v>22</v>
      </c>
      <c r="G104" s="4">
        <v>9</v>
      </c>
      <c r="H104" s="5">
        <f>VLOOKUP(F104,'[1]HINDUSTAN CYCLE'!$C$3:$D$163,2,FALSE)</f>
        <v>118</v>
      </c>
      <c r="I104" s="5">
        <f t="shared" si="11"/>
        <v>18</v>
      </c>
      <c r="J104" s="5">
        <f t="shared" si="12"/>
        <v>90</v>
      </c>
      <c r="K104" s="5">
        <v>25</v>
      </c>
      <c r="L104" s="12">
        <f t="shared" si="13"/>
        <v>1195</v>
      </c>
    </row>
    <row r="105" spans="1:12" s="1" customFormat="1" ht="15" customHeight="1">
      <c r="A105" s="11">
        <f t="shared" si="10"/>
        <v>102</v>
      </c>
      <c r="B105" s="4" t="s">
        <v>267</v>
      </c>
      <c r="C105" s="4" t="s">
        <v>286</v>
      </c>
      <c r="D105" s="4" t="s">
        <v>287</v>
      </c>
      <c r="E105" s="10" t="s">
        <v>6</v>
      </c>
      <c r="F105" s="4" t="s">
        <v>39</v>
      </c>
      <c r="G105" s="4">
        <v>2</v>
      </c>
      <c r="H105" s="5">
        <f>VLOOKUP(F105,'[1]HINDUSTAN CYCLE'!$C$3:$D$163,2,FALSE)</f>
        <v>168</v>
      </c>
      <c r="I105" s="5">
        <f t="shared" si="11"/>
        <v>4</v>
      </c>
      <c r="J105" s="5">
        <f t="shared" si="12"/>
        <v>20</v>
      </c>
      <c r="K105" s="5">
        <v>25</v>
      </c>
      <c r="L105" s="12">
        <f t="shared" si="13"/>
        <v>385</v>
      </c>
    </row>
    <row r="106" spans="1:12" s="1" customFormat="1" ht="15" customHeight="1">
      <c r="A106" s="11">
        <f t="shared" si="10"/>
        <v>103</v>
      </c>
      <c r="B106" s="4" t="s">
        <v>267</v>
      </c>
      <c r="C106" s="4" t="s">
        <v>288</v>
      </c>
      <c r="D106" s="4" t="s">
        <v>289</v>
      </c>
      <c r="E106" s="10" t="s">
        <v>6</v>
      </c>
      <c r="F106" s="4" t="s">
        <v>33</v>
      </c>
      <c r="G106" s="4">
        <v>5</v>
      </c>
      <c r="H106" s="5">
        <f>VLOOKUP(F106,'[1]HINDUSTAN CYCLE'!$C$3:$D$163,2,FALSE)</f>
        <v>168</v>
      </c>
      <c r="I106" s="5">
        <f t="shared" si="11"/>
        <v>10</v>
      </c>
      <c r="J106" s="5">
        <f t="shared" si="12"/>
        <v>50</v>
      </c>
      <c r="K106" s="5">
        <v>25</v>
      </c>
      <c r="L106" s="12">
        <f t="shared" si="13"/>
        <v>925</v>
      </c>
    </row>
    <row r="107" spans="1:12" s="1" customFormat="1" ht="15" customHeight="1">
      <c r="A107" s="11">
        <f t="shared" si="10"/>
        <v>104</v>
      </c>
      <c r="B107" s="4" t="s">
        <v>267</v>
      </c>
      <c r="C107" s="4" t="s">
        <v>290</v>
      </c>
      <c r="D107" s="4" t="s">
        <v>291</v>
      </c>
      <c r="E107" s="10" t="s">
        <v>6</v>
      </c>
      <c r="F107" s="4" t="s">
        <v>34</v>
      </c>
      <c r="G107" s="4">
        <v>8</v>
      </c>
      <c r="H107" s="5">
        <f>VLOOKUP(F107,'[1]HINDUSTAN CYCLE'!$C$3:$D$163,2,FALSE)</f>
        <v>118</v>
      </c>
      <c r="I107" s="5">
        <f t="shared" si="11"/>
        <v>16</v>
      </c>
      <c r="J107" s="5">
        <f t="shared" si="12"/>
        <v>80</v>
      </c>
      <c r="K107" s="5">
        <v>25</v>
      </c>
      <c r="L107" s="12">
        <f t="shared" si="13"/>
        <v>1065</v>
      </c>
    </row>
    <row r="108" spans="1:12" s="1" customFormat="1" ht="15" customHeight="1">
      <c r="A108" s="11">
        <f t="shared" si="10"/>
        <v>105</v>
      </c>
      <c r="B108" s="4" t="s">
        <v>267</v>
      </c>
      <c r="C108" s="4" t="s">
        <v>292</v>
      </c>
      <c r="D108" s="4" t="s">
        <v>293</v>
      </c>
      <c r="E108" s="10" t="s">
        <v>6</v>
      </c>
      <c r="F108" s="4" t="s">
        <v>34</v>
      </c>
      <c r="G108" s="4">
        <v>13</v>
      </c>
      <c r="H108" s="5">
        <f>VLOOKUP(F108,'[1]HINDUSTAN CYCLE'!$C$3:$D$163,2,FALSE)</f>
        <v>118</v>
      </c>
      <c r="I108" s="5">
        <f t="shared" si="11"/>
        <v>26</v>
      </c>
      <c r="J108" s="5">
        <f t="shared" si="12"/>
        <v>130</v>
      </c>
      <c r="K108" s="5">
        <v>25</v>
      </c>
      <c r="L108" s="12">
        <f t="shared" si="13"/>
        <v>1715</v>
      </c>
    </row>
    <row r="109" spans="1:12" s="1" customFormat="1" ht="15" customHeight="1" thickBot="1">
      <c r="A109" s="13">
        <f t="shared" si="10"/>
        <v>106</v>
      </c>
      <c r="B109" s="14" t="s">
        <v>267</v>
      </c>
      <c r="C109" s="14" t="s">
        <v>294</v>
      </c>
      <c r="D109" s="14" t="s">
        <v>295</v>
      </c>
      <c r="E109" s="15" t="s">
        <v>6</v>
      </c>
      <c r="F109" s="14" t="s">
        <v>3</v>
      </c>
      <c r="G109" s="14">
        <v>1</v>
      </c>
      <c r="H109" s="16">
        <f>VLOOKUP(F109,'[1]HINDUSTAN CYCLE'!$C$3:$D$163,2,FALSE)</f>
        <v>134</v>
      </c>
      <c r="I109" s="16">
        <f t="shared" si="11"/>
        <v>2</v>
      </c>
      <c r="J109" s="16">
        <f t="shared" si="12"/>
        <v>10</v>
      </c>
      <c r="K109" s="16">
        <v>25</v>
      </c>
      <c r="L109" s="17">
        <f t="shared" si="13"/>
        <v>171</v>
      </c>
    </row>
    <row r="110" spans="1:12" s="1" customFormat="1" ht="15" customHeight="1" thickBot="1">
      <c r="A110" s="43" t="s">
        <v>296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5"/>
      <c r="L110" s="24">
        <f>SUM(L4:L109)</f>
        <v>74454</v>
      </c>
    </row>
    <row r="111" spans="1:12" s="1" customFormat="1" ht="15" customHeight="1" thickBot="1">
      <c r="A111" s="6"/>
      <c r="B111"/>
      <c r="C111"/>
      <c r="D111"/>
      <c r="E111"/>
      <c r="F111"/>
      <c r="G111" s="25">
        <f>SUM(G4:G109)</f>
        <v>478</v>
      </c>
      <c r="H111" s="18"/>
      <c r="I111" s="18"/>
      <c r="J111" s="18"/>
      <c r="K111" s="18"/>
      <c r="L111" s="18"/>
    </row>
    <row r="112" spans="1:12" ht="33.75" customHeight="1" thickBot="1">
      <c r="A112" s="26" t="s">
        <v>45</v>
      </c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8"/>
    </row>
    <row r="113" spans="1:12" ht="30.75" customHeight="1" thickBot="1">
      <c r="A113" s="29" t="s">
        <v>19</v>
      </c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1"/>
    </row>
  </sheetData>
  <sortState ref="B4:N110">
    <sortCondition ref="B4:B110"/>
    <sortCondition ref="C4:C110"/>
  </sortState>
  <mergeCells count="7">
    <mergeCell ref="A112:L112"/>
    <mergeCell ref="A113:L113"/>
    <mergeCell ref="G1:L1"/>
    <mergeCell ref="G2:L2"/>
    <mergeCell ref="A2:F2"/>
    <mergeCell ref="A1:F1"/>
    <mergeCell ref="A110:K110"/>
  </mergeCells>
  <pageMargins left="0.31496062992125984" right="0.15748031496062992" top="0.43307086614173229" bottom="0.59055118110236227" header="0.19685039370078741" footer="0.23622047244094491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2025-09-06T08:19:19Z</cp:lastPrinted>
  <dcterms:created xsi:type="dcterms:W3CDTF">2022-11-15T06:57:21Z</dcterms:created>
  <dcterms:modified xsi:type="dcterms:W3CDTF">2025-10-10T10:36:17Z</dcterms:modified>
</cp:coreProperties>
</file>