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8" i="1"/>
  <c r="M7"/>
  <c r="H8"/>
  <c r="M5"/>
  <c r="M6"/>
  <c r="M4"/>
  <c r="K5"/>
  <c r="K6"/>
  <c r="K4"/>
  <c r="J5"/>
  <c r="J6"/>
  <c r="J4"/>
  <c r="I5"/>
  <c r="I6"/>
  <c r="I4"/>
</calcChain>
</file>

<file path=xl/sharedStrings.xml><?xml version="1.0" encoding="utf-8"?>
<sst xmlns="http://schemas.openxmlformats.org/spreadsheetml/2006/main" count="34" uniqueCount="30">
  <si>
    <t>04/7/2025</t>
  </si>
  <si>
    <t>6692/3499/6690</t>
  </si>
  <si>
    <t>4162</t>
  </si>
  <si>
    <t>6683</t>
  </si>
  <si>
    <t>JA/06518</t>
  </si>
  <si>
    <t>JA/06587</t>
  </si>
  <si>
    <t>JA/06607</t>
  </si>
  <si>
    <t>BARIPADA</t>
  </si>
  <si>
    <t>JALESWAR</t>
  </si>
  <si>
    <t>BERHAMPUR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</si>
  <si>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</si>
  <si>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</si>
  <si>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</si>
  <si>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</si>
  <si>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</si>
  <si>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</si>
  <si>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</si>
  <si>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</si>
  <si>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</si>
  <si>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</si>
  <si>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S.CH.</t>
  </si>
  <si>
    <t>DD.CH.</t>
  </si>
  <si>
    <t>LR CH.</t>
  </si>
  <si>
    <t>AMT.</t>
  </si>
  <si>
    <t>INVOICE
PRAGATI LOGISTICS, SAMANTA SAHI
 KHUNTIA LANE,8984191006
GST No:21AGHPB9356M1Z9</t>
  </si>
  <si>
    <t xml:space="preserve">TATA CONSUMER PRODUCTS LIMITED
Address:C/O RASHMI AGENCY
UMANG UDYOG PVT LTD , JAGATPUR, 
SALIPUR ROAD, CUTTACK-754200,9238399287
GST No: 21AABCT0602K1ZX
</t>
  </si>
  <si>
    <t>Kindly, verify &amp; confirm within 7 days, else GST will be filed by 20th MARCH, 2025.
GST to be paid by Consignor under Reverse Charge Mechanism(RCM) as per GST.</t>
  </si>
  <si>
    <t>Thanking you for your business.
PRAGATI LOGISTICS</t>
  </si>
  <si>
    <t>(RUPEES ONE THOUASND FIVE HUNDRED FIFTY ONLY)</t>
  </si>
  <si>
    <t xml:space="preserve">Bill Date: 31/07/2025
Bill No : 11808
Total Amount: 1550.00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</si>
</sst>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/>
    </xf>
    <xf numFmtId="0" fontId="0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vertic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5" xfId="0" applyNumberFormat="1" applyFont="1" applyBorder="1" applyAlignment="1">
      <alignment horizontal="center"/>
    </xf>
    <xf numFmtId="2" fontId="0" fillId="0" borderId="0" xfId="0" applyNumberFormat="1" applyFont="1"/>
    <xf numFmtId="0" fontId="1" fillId="2" borderId="0" xfId="0" applyNumberFormat="1" applyFont="1" applyFill="1" applyAlignment="1">
      <alignment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447675</xdr:colOff>
      <xdr:row>0</xdr:row>
      <xdr:rowOff>876301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4229100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TATA%20CONSUMER%20PRODUCTS%20LT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3">
          <cell r="B3" t="str">
            <v>ANGUL         </v>
          </cell>
          <cell r="C3">
            <v>1.29</v>
          </cell>
        </row>
        <row r="4">
          <cell r="B4" t="str">
            <v>ASKA</v>
          </cell>
          <cell r="C4">
            <v>1.68</v>
          </cell>
        </row>
        <row r="5">
          <cell r="B5" t="str">
            <v>BALASORE</v>
          </cell>
          <cell r="C5">
            <v>1.59</v>
          </cell>
        </row>
        <row r="6">
          <cell r="B6" t="str">
            <v>BALUGAON</v>
          </cell>
          <cell r="C6">
            <v>1.42</v>
          </cell>
        </row>
        <row r="7">
          <cell r="B7" t="str">
            <v>BARBIL</v>
          </cell>
          <cell r="C7">
            <v>2.23</v>
          </cell>
        </row>
        <row r="8">
          <cell r="B8" t="str">
            <v>BARGARH       </v>
          </cell>
          <cell r="C8">
            <v>1.47</v>
          </cell>
        </row>
        <row r="9">
          <cell r="B9" t="str">
            <v>BARIPADA</v>
          </cell>
          <cell r="C9">
            <v>1.88</v>
          </cell>
        </row>
        <row r="10">
          <cell r="B10" t="str">
            <v>BERHAMPUR</v>
          </cell>
          <cell r="C10">
            <v>1.36</v>
          </cell>
        </row>
        <row r="11">
          <cell r="B11" t="str">
            <v>BHADRAK       </v>
          </cell>
          <cell r="C11">
            <v>1.36</v>
          </cell>
        </row>
        <row r="12">
          <cell r="B12" t="str">
            <v>BHANJANAGAR   </v>
          </cell>
          <cell r="C12">
            <v>2</v>
          </cell>
        </row>
        <row r="13">
          <cell r="B13" t="str">
            <v>BHAWANIPATNA</v>
          </cell>
          <cell r="C13">
            <v>2.93</v>
          </cell>
        </row>
        <row r="14">
          <cell r="B14" t="str">
            <v>BHUBANESWAR   </v>
          </cell>
          <cell r="C14">
            <v>1.08</v>
          </cell>
        </row>
        <row r="15">
          <cell r="B15" t="str">
            <v>BOLANGIR      </v>
          </cell>
          <cell r="C15">
            <v>2.23</v>
          </cell>
        </row>
        <row r="16">
          <cell r="B16" t="str">
            <v>BOUDH</v>
          </cell>
          <cell r="C16">
            <v>2.23</v>
          </cell>
        </row>
        <row r="17">
          <cell r="B17" t="str">
            <v>CHANDANESWAR</v>
          </cell>
          <cell r="C17">
            <v>4.5</v>
          </cell>
        </row>
        <row r="18">
          <cell r="B18" t="str">
            <v>CHHATRAPUR</v>
          </cell>
          <cell r="C18">
            <v>3.2</v>
          </cell>
        </row>
        <row r="19">
          <cell r="B19" t="str">
            <v>DHARAMGARH    </v>
          </cell>
          <cell r="C19">
            <v>3.47</v>
          </cell>
        </row>
        <row r="20">
          <cell r="B20" t="str">
            <v>DHENKANAL     </v>
          </cell>
          <cell r="C20">
            <v>1.29</v>
          </cell>
        </row>
        <row r="21">
          <cell r="B21" t="str">
            <v>DIGAPAHANDI</v>
          </cell>
          <cell r="C21">
            <v>3.5</v>
          </cell>
        </row>
        <row r="22">
          <cell r="B22" t="str">
            <v>GUDARI</v>
          </cell>
          <cell r="C22">
            <v>4</v>
          </cell>
        </row>
        <row r="23">
          <cell r="B23" t="str">
            <v>GUNUPUR</v>
          </cell>
          <cell r="C23">
            <v>4.5</v>
          </cell>
        </row>
        <row r="24">
          <cell r="B24" t="str">
            <v>JAJPUR ROAD</v>
          </cell>
          <cell r="C24">
            <v>1.47</v>
          </cell>
        </row>
        <row r="25">
          <cell r="B25" t="str">
            <v>JALESWAR</v>
          </cell>
          <cell r="C25">
            <v>2.5</v>
          </cell>
        </row>
        <row r="26">
          <cell r="B26" t="str">
            <v>JEYPORE</v>
          </cell>
          <cell r="C26">
            <v>3.68</v>
          </cell>
        </row>
        <row r="27">
          <cell r="B27" t="str">
            <v>JHARSUGUDA    </v>
          </cell>
          <cell r="C27">
            <v>1.68</v>
          </cell>
        </row>
        <row r="28">
          <cell r="B28" t="str">
            <v>JODA</v>
          </cell>
          <cell r="C28">
            <v>3.85</v>
          </cell>
        </row>
        <row r="29">
          <cell r="B29" t="str">
            <v>JUNAGARH</v>
          </cell>
          <cell r="C29">
            <v>3.47</v>
          </cell>
        </row>
        <row r="30">
          <cell r="B30" t="str">
            <v>KABISURYANAGAR</v>
          </cell>
          <cell r="C30">
            <v>3.5</v>
          </cell>
        </row>
        <row r="31">
          <cell r="B31" t="str">
            <v>KANTABANJI</v>
          </cell>
          <cell r="C31">
            <v>2.54</v>
          </cell>
        </row>
        <row r="32">
          <cell r="B32" t="str">
            <v>KARANJIA</v>
          </cell>
          <cell r="C32">
            <v>3.5</v>
          </cell>
        </row>
        <row r="33">
          <cell r="B33" t="str">
            <v>KENDRAPARA    </v>
          </cell>
          <cell r="C33">
            <v>1.36</v>
          </cell>
        </row>
        <row r="34">
          <cell r="B34" t="str">
            <v>KEONJHAR</v>
          </cell>
          <cell r="C34">
            <v>1.56</v>
          </cell>
        </row>
        <row r="35">
          <cell r="B35" t="str">
            <v>KESINGA       </v>
          </cell>
          <cell r="C35">
            <v>2.87</v>
          </cell>
        </row>
        <row r="36">
          <cell r="B36" t="str">
            <v>KHURDA        </v>
          </cell>
          <cell r="C36">
            <v>1.36</v>
          </cell>
        </row>
        <row r="37">
          <cell r="B37" t="str">
            <v>KORAPUT</v>
          </cell>
          <cell r="C37">
            <v>4.42</v>
          </cell>
        </row>
        <row r="38">
          <cell r="B38" t="str">
            <v>LOISINGHA</v>
          </cell>
          <cell r="C38">
            <v>4.5</v>
          </cell>
        </row>
        <row r="39">
          <cell r="B39" t="str">
            <v>MALKANGIRI</v>
          </cell>
          <cell r="C39">
            <v>4.8</v>
          </cell>
        </row>
        <row r="40">
          <cell r="B40" t="str">
            <v>NABARANGPUR</v>
          </cell>
          <cell r="C40">
            <v>3.84</v>
          </cell>
        </row>
        <row r="41">
          <cell r="B41" t="str">
            <v>NAYAGARH      </v>
          </cell>
          <cell r="C41">
            <v>1.68</v>
          </cell>
        </row>
        <row r="42">
          <cell r="B42" t="str">
            <v>NIMAPADA</v>
          </cell>
          <cell r="C42">
            <v>1.68</v>
          </cell>
        </row>
        <row r="43">
          <cell r="B43" t="str">
            <v>PARADEEP</v>
          </cell>
          <cell r="C43">
            <v>1.56</v>
          </cell>
        </row>
        <row r="44">
          <cell r="B44" t="str">
            <v>PARALAKHEMUNDI</v>
          </cell>
          <cell r="C44">
            <v>3.9</v>
          </cell>
        </row>
        <row r="45">
          <cell r="B45" t="str">
            <v>PHULBANI      </v>
          </cell>
          <cell r="C45">
            <v>2.3199999999999998</v>
          </cell>
        </row>
        <row r="46">
          <cell r="B46" t="str">
            <v>POLSORA</v>
          </cell>
          <cell r="C46">
            <v>3.5</v>
          </cell>
        </row>
        <row r="47">
          <cell r="B47" t="str">
            <v>PURI          </v>
          </cell>
          <cell r="C47">
            <v>1.36</v>
          </cell>
        </row>
        <row r="48">
          <cell r="B48" t="str">
            <v>PURUSOTTAMPUR</v>
          </cell>
          <cell r="C48">
            <v>3.2</v>
          </cell>
        </row>
        <row r="49">
          <cell r="B49" t="str">
            <v>R.UDAYAGIRI</v>
          </cell>
          <cell r="C49">
            <v>4.2</v>
          </cell>
        </row>
        <row r="50">
          <cell r="B50" t="str">
            <v>RAIRANGPUR</v>
          </cell>
          <cell r="C50">
            <v>3.55</v>
          </cell>
        </row>
        <row r="51">
          <cell r="B51" t="str">
            <v>RAJGANGPUR</v>
          </cell>
          <cell r="C51">
            <v>2</v>
          </cell>
        </row>
        <row r="52">
          <cell r="B52" t="str">
            <v>RAYAGADA      </v>
          </cell>
          <cell r="C52">
            <v>3.37</v>
          </cell>
        </row>
        <row r="53">
          <cell r="B53" t="str">
            <v>ROURKELA      </v>
          </cell>
          <cell r="C53">
            <v>1.68</v>
          </cell>
        </row>
        <row r="54">
          <cell r="B54" t="str">
            <v>SAMBALPUR     </v>
          </cell>
          <cell r="C54">
            <v>1.36</v>
          </cell>
        </row>
        <row r="55">
          <cell r="B55" t="str">
            <v>SIMILIGUDA</v>
          </cell>
          <cell r="C55">
            <v>3.84</v>
          </cell>
        </row>
        <row r="56">
          <cell r="B56" t="str">
            <v>SONEPUR       </v>
          </cell>
          <cell r="C56">
            <v>3.4</v>
          </cell>
        </row>
        <row r="57">
          <cell r="B57" t="str">
            <v>SORO</v>
          </cell>
          <cell r="C57">
            <v>2.8</v>
          </cell>
        </row>
        <row r="58">
          <cell r="B58" t="str">
            <v>SUNABEDA</v>
          </cell>
          <cell r="C58">
            <v>4.5</v>
          </cell>
        </row>
        <row r="59">
          <cell r="B59" t="str">
            <v>SUNDERGARH    </v>
          </cell>
          <cell r="C59">
            <v>2</v>
          </cell>
        </row>
        <row r="60">
          <cell r="B60" t="str">
            <v>TALCHER       </v>
          </cell>
          <cell r="C60">
            <v>1.36</v>
          </cell>
        </row>
        <row r="61">
          <cell r="B61" t="str">
            <v>TITILAGARH</v>
          </cell>
          <cell r="C61">
            <v>3.17</v>
          </cell>
        </row>
        <row r="62">
          <cell r="B62" t="str">
            <v>UMERKOT</v>
          </cell>
          <cell r="C62">
            <v>3.99</v>
          </cell>
        </row>
        <row r="63">
          <cell r="B63" t="str">
            <v>NUAPADA</v>
          </cell>
          <cell r="C63">
            <v>3.7</v>
          </cell>
        </row>
        <row r="64">
          <cell r="B64" t="str">
            <v>MAYURBHANJ</v>
          </cell>
          <cell r="C64">
            <v>2</v>
          </cell>
        </row>
        <row r="65">
          <cell r="B65" t="str">
            <v>CHIKITI</v>
          </cell>
          <cell r="C65">
            <v>3.5</v>
          </cell>
        </row>
        <row r="66">
          <cell r="B66" t="str">
            <v>ATHAMALLIK</v>
          </cell>
          <cell r="C66">
            <v>3.5</v>
          </cell>
        </row>
        <row r="67">
          <cell r="B67" t="str">
            <v>RAJ KHARIAR</v>
          </cell>
          <cell r="C67">
            <v>4.2</v>
          </cell>
        </row>
        <row r="68">
          <cell r="B68" t="str">
            <v>KODALA</v>
          </cell>
          <cell r="C68">
            <v>3.5</v>
          </cell>
        </row>
        <row r="69">
          <cell r="B69" t="str">
            <v>BIRAMITRAPUR</v>
          </cell>
          <cell r="C69">
            <v>4.2</v>
          </cell>
        </row>
        <row r="70">
          <cell r="B70" t="str">
            <v>UDALA</v>
          </cell>
          <cell r="C70">
            <v>3.5</v>
          </cell>
        </row>
        <row r="71">
          <cell r="B71" t="str">
            <v>KUNDRA</v>
          </cell>
          <cell r="C71">
            <v>4.5</v>
          </cell>
        </row>
        <row r="72">
          <cell r="B72" t="str">
            <v>GHATAGAON</v>
          </cell>
          <cell r="C72">
            <v>2.5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"/>
  <sheetViews>
    <sheetView tabSelected="1" workbookViewId="0">
      <selection activeCell="P3" sqref="P3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11.28515625" customWidth="1"/>
    <col min="5" max="5" width="6.42578125" bestFit="1" customWidth="1"/>
    <col min="6" max="6" width="12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140625" bestFit="1" customWidth="1"/>
    <col min="12" max="12" width="6.42578125" bestFit="1" customWidth="1"/>
    <col min="13" max="13" width="7.5703125" bestFit="1" customWidth="1"/>
  </cols>
  <sheetData>
    <row r="1" spans="1:17" s="7" customFormat="1" ht="76.5" customHeight="1">
      <c r="A1" s="18"/>
      <c r="B1" s="19"/>
      <c r="C1" s="19"/>
      <c r="D1" s="19"/>
      <c r="E1" s="19"/>
      <c r="F1" s="19"/>
      <c r="G1" s="19"/>
      <c r="H1" s="19"/>
      <c r="I1" s="20" t="s">
        <v>24</v>
      </c>
      <c r="J1" s="20"/>
      <c r="K1" s="20"/>
      <c r="L1" s="20"/>
      <c r="M1" s="20"/>
    </row>
    <row r="2" spans="1:17" s="8" customFormat="1" ht="95.25" customHeight="1">
      <c r="A2" s="16" t="s">
        <v>25</v>
      </c>
      <c r="B2" s="16"/>
      <c r="C2" s="16"/>
      <c r="D2" s="16"/>
      <c r="E2" s="16"/>
      <c r="F2" s="16"/>
      <c r="G2" s="16"/>
      <c r="H2" s="16"/>
      <c r="I2" s="20" t="s">
        <v>29</v>
      </c>
      <c r="J2" s="20"/>
      <c r="K2" s="20"/>
      <c r="L2" s="20"/>
      <c r="M2" s="20"/>
    </row>
    <row r="3" spans="1:17" s="1" customFormat="1">
      <c r="A3" s="4" t="s">
        <v>11</v>
      </c>
      <c r="B3" s="4" t="s">
        <v>12</v>
      </c>
      <c r="C3" s="4" t="s">
        <v>13</v>
      </c>
      <c r="D3" s="5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6" t="s">
        <v>19</v>
      </c>
      <c r="J3" s="6" t="s">
        <v>20</v>
      </c>
      <c r="K3" s="6" t="s">
        <v>21</v>
      </c>
      <c r="L3" s="6" t="s">
        <v>22</v>
      </c>
      <c r="M3" s="6" t="s">
        <v>23</v>
      </c>
    </row>
    <row r="4" spans="1:17" ht="30">
      <c r="A4" s="2">
        <v>1</v>
      </c>
      <c r="B4" s="2" t="s">
        <v>0</v>
      </c>
      <c r="C4" s="2" t="s">
        <v>4</v>
      </c>
      <c r="D4" s="21" t="s">
        <v>1</v>
      </c>
      <c r="E4" s="3" t="s">
        <v>10</v>
      </c>
      <c r="F4" s="2" t="s">
        <v>7</v>
      </c>
      <c r="G4" s="2">
        <v>15</v>
      </c>
      <c r="H4" s="2">
        <v>305</v>
      </c>
      <c r="I4" s="9">
        <f>VLOOKUP(F4,[1]Sheet2!$B$3:$C$72,2,FALSE)</f>
        <v>1.88</v>
      </c>
      <c r="J4" s="9">
        <f>H4*I4*20%</f>
        <v>114.68</v>
      </c>
      <c r="K4" s="9">
        <f>G4*10</f>
        <v>150</v>
      </c>
      <c r="L4" s="9">
        <v>35</v>
      </c>
      <c r="M4" s="9">
        <f>H4*I4+J4+K4+L4</f>
        <v>873.07999999999993</v>
      </c>
    </row>
    <row r="5" spans="1:17">
      <c r="A5" s="2">
        <v>2</v>
      </c>
      <c r="B5" s="2" t="s">
        <v>0</v>
      </c>
      <c r="C5" s="2" t="s">
        <v>5</v>
      </c>
      <c r="D5" s="2" t="s">
        <v>2</v>
      </c>
      <c r="E5" s="3" t="s">
        <v>10</v>
      </c>
      <c r="F5" s="2" t="s">
        <v>8</v>
      </c>
      <c r="G5" s="2">
        <v>12</v>
      </c>
      <c r="H5" s="2">
        <v>75</v>
      </c>
      <c r="I5" s="9">
        <f>VLOOKUP(F5,[1]Sheet2!$B$3:$C$72,2,FALSE)</f>
        <v>2.5</v>
      </c>
      <c r="J5" s="9">
        <f t="shared" ref="J5:J6" si="0">H5*I5*20%</f>
        <v>37.5</v>
      </c>
      <c r="K5" s="9">
        <f t="shared" ref="K5:K6" si="1">G5*10</f>
        <v>120</v>
      </c>
      <c r="L5" s="9">
        <v>35</v>
      </c>
      <c r="M5" s="9">
        <f t="shared" ref="M5:M6" si="2">H5*I5+J5+K5+L5</f>
        <v>380</v>
      </c>
    </row>
    <row r="6" spans="1:17">
      <c r="A6" s="2">
        <v>3</v>
      </c>
      <c r="B6" s="2" t="s">
        <v>0</v>
      </c>
      <c r="C6" s="2" t="s">
        <v>6</v>
      </c>
      <c r="D6" s="2" t="s">
        <v>3</v>
      </c>
      <c r="E6" s="3" t="s">
        <v>10</v>
      </c>
      <c r="F6" s="2" t="s">
        <v>9</v>
      </c>
      <c r="G6" s="2">
        <v>12</v>
      </c>
      <c r="H6" s="2">
        <v>87</v>
      </c>
      <c r="I6" s="9">
        <f>VLOOKUP(F6,[1]Sheet2!$B$3:$C$72,2,FALSE)</f>
        <v>1.36</v>
      </c>
      <c r="J6" s="9">
        <f t="shared" si="0"/>
        <v>23.664000000000001</v>
      </c>
      <c r="K6" s="9">
        <f t="shared" si="1"/>
        <v>120</v>
      </c>
      <c r="L6" s="9">
        <v>35</v>
      </c>
      <c r="M6" s="9">
        <f t="shared" si="2"/>
        <v>296.98400000000004</v>
      </c>
    </row>
    <row r="7" spans="1:17" s="7" customFormat="1" ht="15" customHeight="1">
      <c r="A7" s="15" t="s">
        <v>28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4">
        <f>ROUND(SUM(M4:M6),0)</f>
        <v>1550</v>
      </c>
      <c r="P7" s="8"/>
      <c r="Q7" s="8"/>
    </row>
    <row r="8" spans="1:17" s="7" customFormat="1" ht="15" customHeight="1">
      <c r="A8" s="10"/>
      <c r="B8"/>
      <c r="C8"/>
      <c r="D8"/>
      <c r="E8"/>
      <c r="F8"/>
      <c r="G8" s="11">
        <f>SUM(G1:G6)</f>
        <v>39</v>
      </c>
      <c r="H8" s="11">
        <f>SUM(H4:H6)</f>
        <v>467</v>
      </c>
      <c r="I8" s="12"/>
      <c r="J8" s="12"/>
      <c r="K8" s="12"/>
      <c r="L8" s="12"/>
      <c r="M8" s="12"/>
      <c r="P8" s="8"/>
      <c r="Q8" s="8"/>
    </row>
    <row r="9" spans="1:17" s="13" customFormat="1" ht="30" customHeight="1">
      <c r="A9" s="16" t="s">
        <v>26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7" s="13" customFormat="1" ht="30" customHeight="1">
      <c r="A10" s="16" t="s">
        <v>27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</sheetData>
  <mergeCells count="7">
    <mergeCell ref="A7:L7"/>
    <mergeCell ref="A9:M9"/>
    <mergeCell ref="A10:M10"/>
    <mergeCell ref="A1:H1"/>
    <mergeCell ref="I1:M1"/>
    <mergeCell ref="A2:H2"/>
    <mergeCell ref="I2:M2"/>
  </mergeCells>
  <pageMargins left="0.24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2025-08-16T05:37:52Z</cp:lastPrinted>
  <dcterms:created xsi:type="dcterms:W3CDTF">2025-08-14T04:34:16Z</dcterms:created>
  <dcterms:modified xsi:type="dcterms:W3CDTF">2025-08-16T05:37:53Z</dcterms:modified>
</cp:coreProperties>
</file>