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Invoice!$A$4:$K$103</definedName>
    <definedName name="_xlnm.Print_Titles" localSheetId="0">Invoice!$3:$3</definedName>
  </definedNames>
  <calcPr calcId="124519"/>
</workbook>
</file>

<file path=xl/calcChain.xml><?xml version="1.0" encoding="utf-8"?>
<calcChain xmlns="http://schemas.openxmlformats.org/spreadsheetml/2006/main">
  <c r="I100" i="1"/>
  <c r="G101"/>
  <c r="H99"/>
  <c r="I99" s="1"/>
  <c r="H98"/>
  <c r="I98" s="1"/>
  <c r="H97"/>
  <c r="I97" s="1"/>
  <c r="H96"/>
  <c r="I96" s="1"/>
  <c r="H95"/>
  <c r="I95" s="1"/>
  <c r="H94"/>
  <c r="I94" s="1"/>
  <c r="H93"/>
  <c r="I93" s="1"/>
  <c r="H92"/>
  <c r="I92" s="1"/>
  <c r="H91"/>
  <c r="I91" s="1"/>
  <c r="H90"/>
  <c r="I90" s="1"/>
  <c r="H89"/>
  <c r="I89" s="1"/>
  <c r="H88"/>
  <c r="I88" s="1"/>
  <c r="H87"/>
  <c r="I87" s="1"/>
  <c r="H86"/>
  <c r="I86" s="1"/>
  <c r="H85"/>
  <c r="I85" s="1"/>
  <c r="H84"/>
  <c r="I84" s="1"/>
  <c r="H83"/>
  <c r="I83" s="1"/>
  <c r="H82"/>
  <c r="I82" s="1"/>
  <c r="H81"/>
  <c r="I81" s="1"/>
  <c r="H80"/>
  <c r="I80" s="1"/>
  <c r="H79"/>
  <c r="I79" s="1"/>
  <c r="H78"/>
  <c r="I78" s="1"/>
  <c r="H77"/>
  <c r="I77" s="1"/>
  <c r="H76"/>
  <c r="I76" s="1"/>
  <c r="H75"/>
  <c r="I75" s="1"/>
  <c r="H74"/>
  <c r="I74" s="1"/>
  <c r="I73"/>
  <c r="H72"/>
  <c r="I72" s="1"/>
  <c r="I71"/>
  <c r="I70"/>
  <c r="I69"/>
  <c r="I68"/>
  <c r="I67"/>
  <c r="I66"/>
  <c r="H65"/>
  <c r="I65" s="1"/>
  <c r="H64"/>
  <c r="I64" s="1"/>
  <c r="H63"/>
  <c r="I63" s="1"/>
  <c r="H62"/>
  <c r="I62" s="1"/>
  <c r="I61"/>
  <c r="I60"/>
  <c r="I59"/>
  <c r="H58"/>
  <c r="I58" s="1"/>
  <c r="H57"/>
  <c r="I57" s="1"/>
  <c r="H56"/>
  <c r="I56" s="1"/>
  <c r="H55"/>
  <c r="I55" s="1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I17"/>
  <c r="I16"/>
  <c r="I15"/>
  <c r="I14"/>
  <c r="I13"/>
  <c r="I12"/>
  <c r="I11"/>
  <c r="H10"/>
  <c r="I10" s="1"/>
  <c r="H9"/>
  <c r="I9" s="1"/>
  <c r="H8"/>
  <c r="I8" s="1"/>
  <c r="H7"/>
  <c r="I7" s="1"/>
  <c r="I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I5"/>
</calcChain>
</file>

<file path=xl/sharedStrings.xml><?xml version="1.0" encoding="utf-8"?>
<sst xmlns="http://schemas.openxmlformats.org/spreadsheetml/2006/main" count="606" uniqueCount="254">
  <si>
    <t>INVOICE
PRAGATI LOGISTICS,SAMANTA SAHI KHUNTIA LANE,8984191006
GST No:21AGHPB9356M1Z9</t>
  </si>
  <si>
    <t>DATE</t>
  </si>
  <si>
    <t>NAYAGARH</t>
  </si>
  <si>
    <t>KAKATPUR</t>
  </si>
  <si>
    <t>BERHAMPUR</t>
  </si>
  <si>
    <t>JALESWAR</t>
  </si>
  <si>
    <t>BARIPADA</t>
  </si>
  <si>
    <t>BALASORE</t>
  </si>
  <si>
    <t>ANGUL</t>
  </si>
  <si>
    <t>BHUBANESWAR</t>
  </si>
  <si>
    <t>JODA</t>
  </si>
  <si>
    <t>CTC</t>
  </si>
  <si>
    <t>FROM</t>
  </si>
  <si>
    <t>RATE</t>
  </si>
  <si>
    <t xml:space="preserve">LTK INDUSTRIES PRIVATE LIMITED
ADDRESS: MAHATAB ROADCUTTACK,
GST NO:21AAECL3099B1ZW
</t>
  </si>
  <si>
    <t>DESTINATION</t>
  </si>
  <si>
    <t>SL.</t>
  </si>
  <si>
    <t>CASE</t>
  </si>
  <si>
    <t>AMT.</t>
  </si>
  <si>
    <t>LR NO.</t>
  </si>
  <si>
    <t>INV. NO.</t>
  </si>
  <si>
    <t>DHENKANAL</t>
  </si>
  <si>
    <t>TIHIDI</t>
  </si>
  <si>
    <t>PURI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</si>
  <si>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</si>
  <si>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</si>
  <si>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PRODUCT</t>
  </si>
  <si>
    <t>PARTY NAME</t>
  </si>
  <si>
    <t>02/12/2024</t>
  </si>
  <si>
    <t>PL/DO/17233</t>
  </si>
  <si>
    <t>737</t>
  </si>
  <si>
    <t>GIFT</t>
  </si>
  <si>
    <t>BHAwANI CLOTH STORE</t>
  </si>
  <si>
    <t>PL/DO/17234</t>
  </si>
  <si>
    <t>735</t>
  </si>
  <si>
    <t>AUROBINDA TRADERS</t>
  </si>
  <si>
    <t>PL/MA/11944</t>
  </si>
  <si>
    <t>405035</t>
  </si>
  <si>
    <t>PRACHI COLLECTION</t>
  </si>
  <si>
    <t>PL/MA/11957</t>
  </si>
  <si>
    <t>5041/42/43/44</t>
  </si>
  <si>
    <t>SHANKAR BASTRALAY</t>
  </si>
  <si>
    <t>PL/MA/11958</t>
  </si>
  <si>
    <t>5011 TO 5017</t>
  </si>
  <si>
    <t>BARIPADA GARMENTS</t>
  </si>
  <si>
    <t>PL/MA/11960</t>
  </si>
  <si>
    <t>5001</t>
  </si>
  <si>
    <t xml:space="preserve">MAA TEXTILES </t>
  </si>
  <si>
    <t>PL/MA/11969</t>
  </si>
  <si>
    <t>739</t>
  </si>
  <si>
    <t>CHOWDHURY  HANDLOOMS</t>
  </si>
  <si>
    <t>PL/MA/11980</t>
  </si>
  <si>
    <t>741</t>
  </si>
  <si>
    <t>PLASTICS BOTTLE GIFT</t>
  </si>
  <si>
    <t>FANCY GARMENTS</t>
  </si>
  <si>
    <t>PL/MA/11981</t>
  </si>
  <si>
    <t>736</t>
  </si>
  <si>
    <t>03/12/2024</t>
  </si>
  <si>
    <t>PL/DO/17271</t>
  </si>
  <si>
    <t>745</t>
  </si>
  <si>
    <t>MAA SARALA BASTRALAYA</t>
  </si>
  <si>
    <t>PL/MA/12008</t>
  </si>
  <si>
    <t>744</t>
  </si>
  <si>
    <t xml:space="preserve"> MAA KALI SIGMA DRESSES</t>
  </si>
  <si>
    <t>PL/MA/12032</t>
  </si>
  <si>
    <t>746</t>
  </si>
  <si>
    <t>PL/MA/12033</t>
  </si>
  <si>
    <t>750</t>
  </si>
  <si>
    <t>04/12/2024</t>
  </si>
  <si>
    <t>PL/DO/17418</t>
  </si>
  <si>
    <t>5045</t>
  </si>
  <si>
    <t>JAJPUR ROAD</t>
  </si>
  <si>
    <t>OSWAL GARMENT</t>
  </si>
  <si>
    <t>06/12/2024</t>
  </si>
  <si>
    <t>PL/MA/12195</t>
  </si>
  <si>
    <t>5058</t>
  </si>
  <si>
    <t>maa kali sigama dresses</t>
  </si>
  <si>
    <t>PL/MA/12196</t>
  </si>
  <si>
    <t>5056</t>
  </si>
  <si>
    <t>09/12/2024</t>
  </si>
  <si>
    <t>PL/DO/17708</t>
  </si>
  <si>
    <t>5075/79/76/ 80/77/81</t>
  </si>
  <si>
    <t>11/12/2024</t>
  </si>
  <si>
    <t>PL/DO/17873</t>
  </si>
  <si>
    <t>5105</t>
  </si>
  <si>
    <t>PL/DO/17874</t>
  </si>
  <si>
    <t>5087/5127</t>
  </si>
  <si>
    <t>PL/DO/17876</t>
  </si>
  <si>
    <t>5102/5132</t>
  </si>
  <si>
    <t>PL/MA/12377</t>
  </si>
  <si>
    <t>5103</t>
  </si>
  <si>
    <t>PL/MA/12378</t>
  </si>
  <si>
    <t>5052</t>
  </si>
  <si>
    <t>PL/MA/12379</t>
  </si>
  <si>
    <t>5085</t>
  </si>
  <si>
    <t>PL/MA/12380</t>
  </si>
  <si>
    <t>5090</t>
  </si>
  <si>
    <t>16/12/2024</t>
  </si>
  <si>
    <t>PL/DO/18137</t>
  </si>
  <si>
    <t>PL/MA/12567</t>
  </si>
  <si>
    <t>5159</t>
  </si>
  <si>
    <t>17/12/2024</t>
  </si>
  <si>
    <t>PL/DO/18198</t>
  </si>
  <si>
    <t>5280</t>
  </si>
  <si>
    <t>PL/MA/12571</t>
  </si>
  <si>
    <t>5158</t>
  </si>
  <si>
    <t>PL/MA/12577</t>
  </si>
  <si>
    <t>5211</t>
  </si>
  <si>
    <t>PL/MA/12578</t>
  </si>
  <si>
    <t>5320</t>
  </si>
  <si>
    <t>PL/MA/12579</t>
  </si>
  <si>
    <t>5276</t>
  </si>
  <si>
    <t>18/12/2024</t>
  </si>
  <si>
    <t>PL/DO/18256</t>
  </si>
  <si>
    <t>5147</t>
  </si>
  <si>
    <t>MAA BHAIRAVI TEXTILES</t>
  </si>
  <si>
    <t>20/12/2024</t>
  </si>
  <si>
    <t>PL/DO/18391</t>
  </si>
  <si>
    <t>PL/DO/18392</t>
  </si>
  <si>
    <t>5419/5420</t>
  </si>
  <si>
    <t>PL/DO/18393</t>
  </si>
  <si>
    <t>PL/DO/18408</t>
  </si>
  <si>
    <t>5406</t>
  </si>
  <si>
    <t>PL/MA/12693</t>
  </si>
  <si>
    <t>PL/MA/12694</t>
  </si>
  <si>
    <t>5459/5460/ 61/67/71</t>
  </si>
  <si>
    <t>PL/MA/12712</t>
  </si>
  <si>
    <t>5403</t>
  </si>
  <si>
    <t>PL/MA/12724</t>
  </si>
  <si>
    <t>5427</t>
  </si>
  <si>
    <t>23/12/2024</t>
  </si>
  <si>
    <t>PL/DO/18474</t>
  </si>
  <si>
    <t>5496</t>
  </si>
  <si>
    <t>shri sai traders</t>
  </si>
  <si>
    <t>PL/DO/18491</t>
  </si>
  <si>
    <t>5481</t>
  </si>
  <si>
    <t>BHAGABATI ENTERPRISES P</t>
  </si>
  <si>
    <t>PL/DO/18525</t>
  </si>
  <si>
    <t>PL/DO/18526</t>
  </si>
  <si>
    <t>5529/5530</t>
  </si>
  <si>
    <t>PL/DO/18530</t>
  </si>
  <si>
    <t>5522</t>
  </si>
  <si>
    <t>PL/DO/18531</t>
  </si>
  <si>
    <t>PL/DO/18534</t>
  </si>
  <si>
    <t>PL/MA/12786</t>
  </si>
  <si>
    <t>5545 TO 5549</t>
  </si>
  <si>
    <t>PL/MA/12807</t>
  </si>
  <si>
    <t>5537</t>
  </si>
  <si>
    <t>PL/MA/12808</t>
  </si>
  <si>
    <t>5527</t>
  </si>
  <si>
    <t>PL/MA/12809</t>
  </si>
  <si>
    <t>5531</t>
  </si>
  <si>
    <t>PL/MA/12810</t>
  </si>
  <si>
    <t>5517</t>
  </si>
  <si>
    <t>26/12/2024</t>
  </si>
  <si>
    <t>PL/DO/18620</t>
  </si>
  <si>
    <t>5686</t>
  </si>
  <si>
    <t>PL/DO/18621</t>
  </si>
  <si>
    <t>5673</t>
  </si>
  <si>
    <t>PL/DO/18668</t>
  </si>
  <si>
    <t>762</t>
  </si>
  <si>
    <t>PL/DO/18669</t>
  </si>
  <si>
    <t>764</t>
  </si>
  <si>
    <t>PL/DO/18670</t>
  </si>
  <si>
    <t>756</t>
  </si>
  <si>
    <t>PL/MA/12895</t>
  </si>
  <si>
    <t>5685</t>
  </si>
  <si>
    <t>PL/MA/12896</t>
  </si>
  <si>
    <t>5688</t>
  </si>
  <si>
    <t>PL/MA/12897</t>
  </si>
  <si>
    <t>5677</t>
  </si>
  <si>
    <t>PL/MA/12900</t>
  </si>
  <si>
    <t>5690</t>
  </si>
  <si>
    <t>PL/MA/12931</t>
  </si>
  <si>
    <t>767</t>
  </si>
  <si>
    <t>PL/MA/12932</t>
  </si>
  <si>
    <t>757</t>
  </si>
  <si>
    <t>PL/MA/12934</t>
  </si>
  <si>
    <t>755</t>
  </si>
  <si>
    <t>PL/MA/12938</t>
  </si>
  <si>
    <t>759</t>
  </si>
  <si>
    <t>PL/MA/12939</t>
  </si>
  <si>
    <t>765</t>
  </si>
  <si>
    <t>PL/MA/12941</t>
  </si>
  <si>
    <t>763</t>
  </si>
  <si>
    <t>PL/MA/12944</t>
  </si>
  <si>
    <t>5731 TO 5753</t>
  </si>
  <si>
    <t>PL/MA/12946</t>
  </si>
  <si>
    <t>770</t>
  </si>
  <si>
    <t>27/12/2024</t>
  </si>
  <si>
    <t>PL/DO/18699</t>
  </si>
  <si>
    <t>5758</t>
  </si>
  <si>
    <t>PL/DO/18741</t>
  </si>
  <si>
    <t>5783</t>
  </si>
  <si>
    <t>PL/DO/18742</t>
  </si>
  <si>
    <t>5778</t>
  </si>
  <si>
    <t>PL/DO/18743</t>
  </si>
  <si>
    <t>5788</t>
  </si>
  <si>
    <t>PL/DO/18745</t>
  </si>
  <si>
    <t>5776</t>
  </si>
  <si>
    <t>PL/MA/12981</t>
  </si>
  <si>
    <t>5787</t>
  </si>
  <si>
    <t>PL/MA/12985</t>
  </si>
  <si>
    <t>5781</t>
  </si>
  <si>
    <t>PL/MA/12989</t>
  </si>
  <si>
    <t>5790</t>
  </si>
  <si>
    <t>PL/MA/12992</t>
  </si>
  <si>
    <t>5806</t>
  </si>
  <si>
    <t>28/12/2024</t>
  </si>
  <si>
    <t>PL/DO/18812</t>
  </si>
  <si>
    <t>5838</t>
  </si>
  <si>
    <t>PL/DO/18813</t>
  </si>
  <si>
    <t>5829</t>
  </si>
  <si>
    <t>PL/DO/18814</t>
  </si>
  <si>
    <t>5814</t>
  </si>
  <si>
    <t>PL/DO/18815</t>
  </si>
  <si>
    <t>PL/MA/13045</t>
  </si>
  <si>
    <t>5845</t>
  </si>
  <si>
    <t>PL/MA/13047</t>
  </si>
  <si>
    <t>5938 TO 5945</t>
  </si>
  <si>
    <t>PL/MA/13048</t>
  </si>
  <si>
    <t>PL/MA/13054</t>
  </si>
  <si>
    <t>5842</t>
  </si>
  <si>
    <t>PL/MA/13056</t>
  </si>
  <si>
    <t>5843</t>
  </si>
  <si>
    <t>PL/MA/13066</t>
  </si>
  <si>
    <t>5821 TO 5822 TO  5828 TO 5937</t>
  </si>
  <si>
    <t>30/12/2024</t>
  </si>
  <si>
    <t>PL/MA/13099</t>
  </si>
  <si>
    <t>5963 to 5966 6055 to 6066 to 6150 to 6160</t>
  </si>
  <si>
    <t>PL/MA/13108</t>
  </si>
  <si>
    <t>5983</t>
  </si>
  <si>
    <t>PL/MA/13118</t>
  </si>
  <si>
    <t>6053/6054</t>
  </si>
  <si>
    <t>PL/MA/13119</t>
  </si>
  <si>
    <t>PL/MA/13120</t>
  </si>
  <si>
    <t>5984</t>
  </si>
  <si>
    <t>31/12/2024</t>
  </si>
  <si>
    <t>PL/MA/13116</t>
  </si>
  <si>
    <t>5947 to 5962</t>
  </si>
  <si>
    <t>PL/MA/13117</t>
  </si>
  <si>
    <t>6197</t>
  </si>
  <si>
    <t>5808/5809/ 5810/5815/ 5883/5884</t>
  </si>
  <si>
    <t>5161/5186/ 5183/87/ 92/93/894</t>
  </si>
  <si>
    <t>5431/5432/ 5433</t>
  </si>
  <si>
    <t>5398/5399/ 5410</t>
  </si>
  <si>
    <t>5400/5407/ 5439</t>
  </si>
  <si>
    <t>5509/5510/ 5511</t>
  </si>
  <si>
    <t>5620/5621/ 5622</t>
  </si>
  <si>
    <t>5535/5536/ 5615</t>
  </si>
  <si>
    <t>5811 TO 5812/ 5817/5819</t>
  </si>
  <si>
    <t>5980/6123/ 6124/ 6125/ 6126/6127</t>
  </si>
  <si>
    <t>(RUPEES ONE LAKH THIRTEEN THOUSAND FIVE HUNDRED FIFTY NINE ONLY)</t>
  </si>
  <si>
    <t>Bill Date: 31/12/2024
Bill NO : 30016
Total Amount: 113559.00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</si>
</sst>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7" fillId="0" borderId="0" xfId="0" applyNumberFormat="1" applyFont="1" applyAlignment="1">
      <alignment horizontal="right" vertical="center" wrapText="1"/>
    </xf>
    <xf numFmtId="0" fontId="6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85503</xdr:rowOff>
    </xdr:from>
    <xdr:to>
      <xdr:col>4</xdr:col>
      <xdr:colOff>153866</xdr:colOff>
      <xdr:row>1</xdr:row>
      <xdr:rowOff>820615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76003"/>
          <a:ext cx="3018692" cy="735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3">
          <cell r="C3" t="str">
            <v>DESTINATION</v>
          </cell>
          <cell r="D3" t="str">
            <v>RATE / CASE</v>
          </cell>
          <cell r="E3" t="str">
            <v>NEW RATE / CSE</v>
          </cell>
        </row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3"/>
  <sheetViews>
    <sheetView tabSelected="1" topLeftCell="A86" zoomScale="130" zoomScaleNormal="130" workbookViewId="0">
      <selection activeCell="Q96" sqref="Q96"/>
    </sheetView>
  </sheetViews>
  <sheetFormatPr defaultRowHeight="15"/>
  <cols>
    <col min="1" max="1" width="4" style="1" customWidth="1"/>
    <col min="2" max="2" width="11.28515625" style="1" bestFit="1" customWidth="1"/>
    <col min="3" max="3" width="13" style="1" customWidth="1"/>
    <col min="4" max="4" width="14.7109375" style="1" customWidth="1"/>
    <col min="5" max="5" width="6.5703125" style="1" bestFit="1" customWidth="1"/>
    <col min="6" max="6" width="15" style="3" customWidth="1"/>
    <col min="7" max="7" width="6.5703125" style="1" customWidth="1"/>
    <col min="8" max="8" width="7.85546875" style="2" customWidth="1"/>
    <col min="9" max="9" width="10.140625" style="2" customWidth="1"/>
    <col min="10" max="10" width="10.28515625" style="21" customWidth="1"/>
    <col min="11" max="11" width="25.85546875" style="1" bestFit="1" customWidth="1"/>
    <col min="12" max="16384" width="9.140625" style="1"/>
  </cols>
  <sheetData>
    <row r="2" spans="1:11" ht="71.25" customHeight="1">
      <c r="A2" s="38"/>
      <c r="B2" s="38"/>
      <c r="C2" s="38"/>
      <c r="D2" s="38"/>
      <c r="E2" s="38"/>
      <c r="F2" s="35" t="s">
        <v>0</v>
      </c>
      <c r="G2" s="35"/>
      <c r="H2" s="35"/>
      <c r="I2" s="35"/>
    </row>
    <row r="3" spans="1:11" ht="66" customHeight="1">
      <c r="A3" s="32" t="s">
        <v>14</v>
      </c>
      <c r="B3" s="33"/>
      <c r="C3" s="33"/>
      <c r="D3" s="33"/>
      <c r="E3" s="34"/>
      <c r="F3" s="36" t="s">
        <v>253</v>
      </c>
      <c r="G3" s="37"/>
      <c r="H3" s="37"/>
      <c r="I3" s="37"/>
      <c r="K3" s="2"/>
    </row>
    <row r="4" spans="1:11" s="4" customFormat="1" ht="15" customHeight="1">
      <c r="A4" s="11" t="s">
        <v>16</v>
      </c>
      <c r="B4" s="11" t="s">
        <v>1</v>
      </c>
      <c r="C4" s="11" t="s">
        <v>19</v>
      </c>
      <c r="D4" s="12" t="s">
        <v>20</v>
      </c>
      <c r="E4" s="11" t="s">
        <v>12</v>
      </c>
      <c r="F4" s="11" t="s">
        <v>15</v>
      </c>
      <c r="G4" s="11" t="s">
        <v>17</v>
      </c>
      <c r="H4" s="13" t="s">
        <v>13</v>
      </c>
      <c r="I4" s="13" t="s">
        <v>18</v>
      </c>
      <c r="J4" s="22" t="s">
        <v>26</v>
      </c>
      <c r="K4" s="11" t="s">
        <v>27</v>
      </c>
    </row>
    <row r="5" spans="1:11" s="4" customFormat="1">
      <c r="A5" s="7">
        <v>1</v>
      </c>
      <c r="B5" s="5" t="s">
        <v>28</v>
      </c>
      <c r="C5" s="5" t="s">
        <v>29</v>
      </c>
      <c r="D5" s="9" t="s">
        <v>30</v>
      </c>
      <c r="E5" s="14" t="s">
        <v>11</v>
      </c>
      <c r="F5" s="5" t="s">
        <v>3</v>
      </c>
      <c r="G5" s="5">
        <v>1</v>
      </c>
      <c r="H5" s="6">
        <v>100</v>
      </c>
      <c r="I5" s="6">
        <f t="shared" ref="I5:I36" si="0">G5*H5</f>
        <v>100</v>
      </c>
      <c r="J5" s="23" t="s">
        <v>31</v>
      </c>
      <c r="K5" s="5" t="s">
        <v>32</v>
      </c>
    </row>
    <row r="6" spans="1:11" s="4" customFormat="1">
      <c r="A6" s="7">
        <f>A5+1</f>
        <v>2</v>
      </c>
      <c r="B6" s="5" t="s">
        <v>28</v>
      </c>
      <c r="C6" s="5" t="s">
        <v>33</v>
      </c>
      <c r="D6" s="9" t="s">
        <v>34</v>
      </c>
      <c r="E6" s="14" t="s">
        <v>11</v>
      </c>
      <c r="F6" s="5" t="s">
        <v>2</v>
      </c>
      <c r="G6" s="5">
        <v>1</v>
      </c>
      <c r="H6" s="6">
        <v>100</v>
      </c>
      <c r="I6" s="6">
        <f t="shared" si="0"/>
        <v>100</v>
      </c>
      <c r="J6" s="23" t="s">
        <v>31</v>
      </c>
      <c r="K6" s="5" t="s">
        <v>35</v>
      </c>
    </row>
    <row r="7" spans="1:11" s="4" customFormat="1">
      <c r="A7" s="7">
        <f>A6+1</f>
        <v>3</v>
      </c>
      <c r="B7" s="5" t="s">
        <v>28</v>
      </c>
      <c r="C7" s="5" t="s">
        <v>36</v>
      </c>
      <c r="D7" s="9" t="s">
        <v>37</v>
      </c>
      <c r="E7" s="14" t="s">
        <v>11</v>
      </c>
      <c r="F7" s="5" t="s">
        <v>22</v>
      </c>
      <c r="G7" s="5">
        <v>1</v>
      </c>
      <c r="H7" s="6">
        <f>VLOOKUP(F7,'[1] J G HOSIARY'!$C$3:$E$37,3,FALSE)</f>
        <v>231</v>
      </c>
      <c r="I7" s="6">
        <f t="shared" si="0"/>
        <v>231</v>
      </c>
      <c r="J7" s="23"/>
      <c r="K7" s="5" t="s">
        <v>38</v>
      </c>
    </row>
    <row r="8" spans="1:11" s="4" customFormat="1" ht="15" customHeight="1">
      <c r="A8" s="7">
        <f t="shared" ref="A8:A71" si="1">A7+1</f>
        <v>4</v>
      </c>
      <c r="B8" s="5" t="s">
        <v>28</v>
      </c>
      <c r="C8" s="5" t="s">
        <v>39</v>
      </c>
      <c r="D8" s="10" t="s">
        <v>40</v>
      </c>
      <c r="E8" s="14" t="s">
        <v>11</v>
      </c>
      <c r="F8" s="5" t="s">
        <v>5</v>
      </c>
      <c r="G8" s="5">
        <v>4</v>
      </c>
      <c r="H8" s="6">
        <f>VLOOKUP(F8,'[1] J G HOSIARY'!$C$3:$E$37,3,FALSE)</f>
        <v>270</v>
      </c>
      <c r="I8" s="6">
        <f t="shared" si="0"/>
        <v>1080</v>
      </c>
      <c r="J8" s="23"/>
      <c r="K8" s="5" t="s">
        <v>41</v>
      </c>
    </row>
    <row r="9" spans="1:11" s="4" customFormat="1">
      <c r="A9" s="7">
        <f t="shared" si="1"/>
        <v>5</v>
      </c>
      <c r="B9" s="5" t="s">
        <v>28</v>
      </c>
      <c r="C9" s="5" t="s">
        <v>42</v>
      </c>
      <c r="D9" s="9" t="s">
        <v>43</v>
      </c>
      <c r="E9" s="14" t="s">
        <v>11</v>
      </c>
      <c r="F9" s="5" t="s">
        <v>6</v>
      </c>
      <c r="G9" s="5">
        <v>7</v>
      </c>
      <c r="H9" s="6">
        <f>VLOOKUP(F9,'[1] J G HOSIARY'!$C$3:$E$37,3,FALSE)</f>
        <v>220</v>
      </c>
      <c r="I9" s="6">
        <f t="shared" si="0"/>
        <v>1540</v>
      </c>
      <c r="J9" s="23"/>
      <c r="K9" s="5" t="s">
        <v>44</v>
      </c>
    </row>
    <row r="10" spans="1:11" s="4" customFormat="1">
      <c r="A10" s="7">
        <f t="shared" si="1"/>
        <v>6</v>
      </c>
      <c r="B10" s="5" t="s">
        <v>28</v>
      </c>
      <c r="C10" s="5" t="s">
        <v>45</v>
      </c>
      <c r="D10" s="9" t="s">
        <v>46</v>
      </c>
      <c r="E10" s="14" t="s">
        <v>11</v>
      </c>
      <c r="F10" s="5" t="s">
        <v>8</v>
      </c>
      <c r="G10" s="5">
        <v>10</v>
      </c>
      <c r="H10" s="6">
        <f>VLOOKUP(F10,'[1] J G HOSIARY'!$C$3:$E$37,3,FALSE)</f>
        <v>209</v>
      </c>
      <c r="I10" s="6">
        <f t="shared" si="0"/>
        <v>2090</v>
      </c>
      <c r="J10" s="23"/>
      <c r="K10" s="5" t="s">
        <v>47</v>
      </c>
    </row>
    <row r="11" spans="1:11" s="4" customFormat="1">
      <c r="A11" s="7">
        <f t="shared" si="1"/>
        <v>7</v>
      </c>
      <c r="B11" s="5" t="s">
        <v>28</v>
      </c>
      <c r="C11" s="5" t="s">
        <v>48</v>
      </c>
      <c r="D11" s="9" t="s">
        <v>49</v>
      </c>
      <c r="E11" s="14" t="s">
        <v>11</v>
      </c>
      <c r="F11" s="5" t="s">
        <v>10</v>
      </c>
      <c r="G11" s="5">
        <v>1</v>
      </c>
      <c r="H11" s="6">
        <v>150</v>
      </c>
      <c r="I11" s="6">
        <f t="shared" si="0"/>
        <v>150</v>
      </c>
      <c r="J11" s="23" t="s">
        <v>31</v>
      </c>
      <c r="K11" s="5" t="s">
        <v>50</v>
      </c>
    </row>
    <row r="12" spans="1:11" s="4" customFormat="1" ht="27" customHeight="1">
      <c r="A12" s="7">
        <f t="shared" si="1"/>
        <v>8</v>
      </c>
      <c r="B12" s="5" t="s">
        <v>28</v>
      </c>
      <c r="C12" s="5" t="s">
        <v>51</v>
      </c>
      <c r="D12" s="9" t="s">
        <v>52</v>
      </c>
      <c r="E12" s="14" t="s">
        <v>11</v>
      </c>
      <c r="F12" s="5" t="s">
        <v>4</v>
      </c>
      <c r="G12" s="5">
        <v>1</v>
      </c>
      <c r="H12" s="6">
        <v>100</v>
      </c>
      <c r="I12" s="6">
        <f t="shared" si="0"/>
        <v>100</v>
      </c>
      <c r="J12" s="23" t="s">
        <v>53</v>
      </c>
      <c r="K12" s="5" t="s">
        <v>54</v>
      </c>
    </row>
    <row r="13" spans="1:11" s="4" customFormat="1" ht="26.25" customHeight="1">
      <c r="A13" s="7">
        <f t="shared" si="1"/>
        <v>9</v>
      </c>
      <c r="B13" s="5" t="s">
        <v>28</v>
      </c>
      <c r="C13" s="5" t="s">
        <v>55</v>
      </c>
      <c r="D13" s="9" t="s">
        <v>56</v>
      </c>
      <c r="E13" s="14" t="s">
        <v>11</v>
      </c>
      <c r="F13" s="5" t="s">
        <v>6</v>
      </c>
      <c r="G13" s="5">
        <v>1</v>
      </c>
      <c r="H13" s="6">
        <v>100</v>
      </c>
      <c r="I13" s="6">
        <f t="shared" si="0"/>
        <v>100</v>
      </c>
      <c r="J13" s="23" t="s">
        <v>53</v>
      </c>
      <c r="K13" s="5" t="s">
        <v>44</v>
      </c>
    </row>
    <row r="14" spans="1:11" s="4" customFormat="1" ht="27" customHeight="1">
      <c r="A14" s="7">
        <f t="shared" si="1"/>
        <v>10</v>
      </c>
      <c r="B14" s="5" t="s">
        <v>57</v>
      </c>
      <c r="C14" s="5" t="s">
        <v>58</v>
      </c>
      <c r="D14" s="9" t="s">
        <v>59</v>
      </c>
      <c r="E14" s="14" t="s">
        <v>11</v>
      </c>
      <c r="F14" s="5" t="s">
        <v>9</v>
      </c>
      <c r="G14" s="5">
        <v>1</v>
      </c>
      <c r="H14" s="6">
        <v>100</v>
      </c>
      <c r="I14" s="6">
        <f t="shared" si="0"/>
        <v>100</v>
      </c>
      <c r="J14" s="23" t="s">
        <v>53</v>
      </c>
      <c r="K14" s="5" t="s">
        <v>60</v>
      </c>
    </row>
    <row r="15" spans="1:11" s="4" customFormat="1">
      <c r="A15" s="7">
        <f t="shared" si="1"/>
        <v>11</v>
      </c>
      <c r="B15" s="5" t="s">
        <v>57</v>
      </c>
      <c r="C15" s="5" t="s">
        <v>61</v>
      </c>
      <c r="D15" s="9" t="s">
        <v>62</v>
      </c>
      <c r="E15" s="14" t="s">
        <v>11</v>
      </c>
      <c r="F15" s="5" t="s">
        <v>7</v>
      </c>
      <c r="G15" s="5">
        <v>1</v>
      </c>
      <c r="H15" s="6">
        <v>100</v>
      </c>
      <c r="I15" s="6">
        <f t="shared" si="0"/>
        <v>100</v>
      </c>
      <c r="J15" s="23" t="s">
        <v>31</v>
      </c>
      <c r="K15" s="5" t="s">
        <v>63</v>
      </c>
    </row>
    <row r="16" spans="1:11" s="4" customFormat="1">
      <c r="A16" s="7">
        <f t="shared" si="1"/>
        <v>12</v>
      </c>
      <c r="B16" s="5" t="s">
        <v>57</v>
      </c>
      <c r="C16" s="5" t="s">
        <v>64</v>
      </c>
      <c r="D16" s="9" t="s">
        <v>65</v>
      </c>
      <c r="E16" s="14" t="s">
        <v>11</v>
      </c>
      <c r="F16" s="5" t="s">
        <v>8</v>
      </c>
      <c r="G16" s="5">
        <v>1</v>
      </c>
      <c r="H16" s="6">
        <v>100</v>
      </c>
      <c r="I16" s="6">
        <f t="shared" si="0"/>
        <v>100</v>
      </c>
      <c r="J16" s="23" t="s">
        <v>31</v>
      </c>
      <c r="K16" s="5" t="s">
        <v>47</v>
      </c>
    </row>
    <row r="17" spans="1:11" s="4" customFormat="1">
      <c r="A17" s="7">
        <f t="shared" si="1"/>
        <v>13</v>
      </c>
      <c r="B17" s="5" t="s">
        <v>57</v>
      </c>
      <c r="C17" s="5" t="s">
        <v>66</v>
      </c>
      <c r="D17" s="9" t="s">
        <v>67</v>
      </c>
      <c r="E17" s="14" t="s">
        <v>11</v>
      </c>
      <c r="F17" s="5" t="s">
        <v>5</v>
      </c>
      <c r="G17" s="5">
        <v>1</v>
      </c>
      <c r="H17" s="6">
        <v>100</v>
      </c>
      <c r="I17" s="6">
        <f t="shared" si="0"/>
        <v>100</v>
      </c>
      <c r="J17" s="23" t="s">
        <v>31</v>
      </c>
      <c r="K17" s="5" t="s">
        <v>41</v>
      </c>
    </row>
    <row r="18" spans="1:11" s="4" customFormat="1">
      <c r="A18" s="7">
        <f t="shared" si="1"/>
        <v>14</v>
      </c>
      <c r="B18" s="5" t="s">
        <v>68</v>
      </c>
      <c r="C18" s="5" t="s">
        <v>69</v>
      </c>
      <c r="D18" s="9" t="s">
        <v>70</v>
      </c>
      <c r="E18" s="14" t="s">
        <v>11</v>
      </c>
      <c r="F18" s="5" t="s">
        <v>71</v>
      </c>
      <c r="G18" s="5">
        <v>1</v>
      </c>
      <c r="H18" s="6">
        <f>VLOOKUP(F18,'[1] J G HOSIARY'!$C$3:$E$37,3,FALSE)</f>
        <v>209</v>
      </c>
      <c r="I18" s="6">
        <f t="shared" si="0"/>
        <v>209</v>
      </c>
      <c r="J18" s="23"/>
      <c r="K18" s="5" t="s">
        <v>72</v>
      </c>
    </row>
    <row r="19" spans="1:11" s="4" customFormat="1">
      <c r="A19" s="7">
        <f t="shared" si="1"/>
        <v>15</v>
      </c>
      <c r="B19" s="5" t="s">
        <v>73</v>
      </c>
      <c r="C19" s="5" t="s">
        <v>74</v>
      </c>
      <c r="D19" s="9" t="s">
        <v>75</v>
      </c>
      <c r="E19" s="14" t="s">
        <v>11</v>
      </c>
      <c r="F19" s="5" t="s">
        <v>7</v>
      </c>
      <c r="G19" s="5">
        <v>1</v>
      </c>
      <c r="H19" s="6">
        <f>VLOOKUP(F19,'[1] J G HOSIARY'!$C$3:$E$37,3,FALSE)</f>
        <v>220</v>
      </c>
      <c r="I19" s="6">
        <f t="shared" si="0"/>
        <v>220</v>
      </c>
      <c r="J19" s="23"/>
      <c r="K19" s="5" t="s">
        <v>76</v>
      </c>
    </row>
    <row r="20" spans="1:11" s="4" customFormat="1">
      <c r="A20" s="7">
        <f t="shared" si="1"/>
        <v>16</v>
      </c>
      <c r="B20" s="5" t="s">
        <v>73</v>
      </c>
      <c r="C20" s="5" t="s">
        <v>77</v>
      </c>
      <c r="D20" s="9" t="s">
        <v>78</v>
      </c>
      <c r="E20" s="14" t="s">
        <v>11</v>
      </c>
      <c r="F20" s="5" t="s">
        <v>10</v>
      </c>
      <c r="G20" s="5">
        <v>1</v>
      </c>
      <c r="H20" s="6">
        <f>VLOOKUP(F20,'[1] J G HOSIARY'!$C$3:$E$37,3,FALSE)</f>
        <v>330</v>
      </c>
      <c r="I20" s="6">
        <f t="shared" si="0"/>
        <v>330</v>
      </c>
      <c r="J20" s="23"/>
      <c r="K20" s="5" t="s">
        <v>50</v>
      </c>
    </row>
    <row r="21" spans="1:11" s="4" customFormat="1" ht="30">
      <c r="A21" s="7">
        <f t="shared" si="1"/>
        <v>17</v>
      </c>
      <c r="B21" s="5" t="s">
        <v>79</v>
      </c>
      <c r="C21" s="5" t="s">
        <v>80</v>
      </c>
      <c r="D21" s="10" t="s">
        <v>81</v>
      </c>
      <c r="E21" s="14" t="s">
        <v>11</v>
      </c>
      <c r="F21" s="5" t="s">
        <v>4</v>
      </c>
      <c r="G21" s="5">
        <v>8</v>
      </c>
      <c r="H21" s="6">
        <f>VLOOKUP(F21,'[1] J G HOSIARY'!$C$3:$E$37,3,FALSE)</f>
        <v>220</v>
      </c>
      <c r="I21" s="6">
        <f t="shared" si="0"/>
        <v>1760</v>
      </c>
      <c r="J21" s="23"/>
      <c r="K21" s="5" t="s">
        <v>54</v>
      </c>
    </row>
    <row r="22" spans="1:11" s="4" customFormat="1">
      <c r="A22" s="7">
        <f t="shared" si="1"/>
        <v>18</v>
      </c>
      <c r="B22" s="5" t="s">
        <v>82</v>
      </c>
      <c r="C22" s="5" t="s">
        <v>83</v>
      </c>
      <c r="D22" s="9" t="s">
        <v>84</v>
      </c>
      <c r="E22" s="14" t="s">
        <v>11</v>
      </c>
      <c r="F22" s="5" t="s">
        <v>71</v>
      </c>
      <c r="G22" s="5">
        <v>1</v>
      </c>
      <c r="H22" s="6">
        <f>VLOOKUP(F22,'[1] J G HOSIARY'!$C$3:$E$37,3,FALSE)</f>
        <v>209</v>
      </c>
      <c r="I22" s="6">
        <f t="shared" si="0"/>
        <v>209</v>
      </c>
      <c r="J22" s="23"/>
      <c r="K22" s="5" t="s">
        <v>72</v>
      </c>
    </row>
    <row r="23" spans="1:11" s="4" customFormat="1">
      <c r="A23" s="7">
        <f t="shared" si="1"/>
        <v>19</v>
      </c>
      <c r="B23" s="5" t="s">
        <v>82</v>
      </c>
      <c r="C23" s="5" t="s">
        <v>85</v>
      </c>
      <c r="D23" s="9" t="s">
        <v>86</v>
      </c>
      <c r="E23" s="14" t="s">
        <v>11</v>
      </c>
      <c r="F23" s="5" t="s">
        <v>3</v>
      </c>
      <c r="G23" s="5">
        <v>2</v>
      </c>
      <c r="H23" s="6">
        <f>VLOOKUP(F23,'[1] J G HOSIARY'!$C$3:$E$37,3,FALSE)</f>
        <v>242</v>
      </c>
      <c r="I23" s="6">
        <f t="shared" si="0"/>
        <v>484</v>
      </c>
      <c r="J23" s="23"/>
      <c r="K23" s="5" t="s">
        <v>32</v>
      </c>
    </row>
    <row r="24" spans="1:11" s="4" customFormat="1">
      <c r="A24" s="7">
        <f t="shared" si="1"/>
        <v>20</v>
      </c>
      <c r="B24" s="5" t="s">
        <v>82</v>
      </c>
      <c r="C24" s="5" t="s">
        <v>87</v>
      </c>
      <c r="D24" s="9" t="s">
        <v>88</v>
      </c>
      <c r="E24" s="14" t="s">
        <v>11</v>
      </c>
      <c r="F24" s="5" t="s">
        <v>9</v>
      </c>
      <c r="G24" s="5">
        <v>2</v>
      </c>
      <c r="H24" s="6">
        <f>VLOOKUP(F24,'[1] J G HOSIARY'!$C$3:$E$37,3,FALSE)</f>
        <v>198</v>
      </c>
      <c r="I24" s="6">
        <f t="shared" si="0"/>
        <v>396</v>
      </c>
      <c r="J24" s="23"/>
      <c r="K24" s="5" t="s">
        <v>60</v>
      </c>
    </row>
    <row r="25" spans="1:11" s="4" customFormat="1">
      <c r="A25" s="7">
        <f t="shared" si="1"/>
        <v>21</v>
      </c>
      <c r="B25" s="5" t="s">
        <v>82</v>
      </c>
      <c r="C25" s="5" t="s">
        <v>89</v>
      </c>
      <c r="D25" s="9" t="s">
        <v>90</v>
      </c>
      <c r="E25" s="14" t="s">
        <v>11</v>
      </c>
      <c r="F25" s="5" t="s">
        <v>8</v>
      </c>
      <c r="G25" s="5">
        <v>3</v>
      </c>
      <c r="H25" s="6">
        <f>VLOOKUP(F25,'[1] J G HOSIARY'!$C$3:$E$37,3,FALSE)</f>
        <v>209</v>
      </c>
      <c r="I25" s="6">
        <f t="shared" si="0"/>
        <v>627</v>
      </c>
      <c r="J25" s="23"/>
      <c r="K25" s="5" t="s">
        <v>47</v>
      </c>
    </row>
    <row r="26" spans="1:11" s="4" customFormat="1">
      <c r="A26" s="7">
        <f t="shared" si="1"/>
        <v>22</v>
      </c>
      <c r="B26" s="5" t="s">
        <v>82</v>
      </c>
      <c r="C26" s="5" t="s">
        <v>91</v>
      </c>
      <c r="D26" s="9" t="s">
        <v>92</v>
      </c>
      <c r="E26" s="14" t="s">
        <v>11</v>
      </c>
      <c r="F26" s="5" t="s">
        <v>7</v>
      </c>
      <c r="G26" s="5">
        <v>11</v>
      </c>
      <c r="H26" s="6">
        <f>VLOOKUP(F26,'[1] J G HOSIARY'!$C$3:$E$37,3,FALSE)</f>
        <v>220</v>
      </c>
      <c r="I26" s="6">
        <f t="shared" si="0"/>
        <v>2420</v>
      </c>
      <c r="J26" s="23"/>
      <c r="K26" s="5" t="s">
        <v>76</v>
      </c>
    </row>
    <row r="27" spans="1:11" s="4" customFormat="1">
      <c r="A27" s="7">
        <f t="shared" si="1"/>
        <v>23</v>
      </c>
      <c r="B27" s="5" t="s">
        <v>82</v>
      </c>
      <c r="C27" s="5" t="s">
        <v>93</v>
      </c>
      <c r="D27" s="9" t="s">
        <v>94</v>
      </c>
      <c r="E27" s="14" t="s">
        <v>11</v>
      </c>
      <c r="F27" s="5" t="s">
        <v>6</v>
      </c>
      <c r="G27" s="5">
        <v>3</v>
      </c>
      <c r="H27" s="6">
        <f>VLOOKUP(F27,'[1] J G HOSIARY'!$C$3:$E$37,3,FALSE)</f>
        <v>220</v>
      </c>
      <c r="I27" s="6">
        <f t="shared" si="0"/>
        <v>660</v>
      </c>
      <c r="J27" s="23"/>
      <c r="K27" s="5" t="s">
        <v>44</v>
      </c>
    </row>
    <row r="28" spans="1:11" s="4" customFormat="1">
      <c r="A28" s="7">
        <f t="shared" si="1"/>
        <v>24</v>
      </c>
      <c r="B28" s="5" t="s">
        <v>82</v>
      </c>
      <c r="C28" s="5" t="s">
        <v>95</v>
      </c>
      <c r="D28" s="9" t="s">
        <v>96</v>
      </c>
      <c r="E28" s="14" t="s">
        <v>11</v>
      </c>
      <c r="F28" s="5" t="s">
        <v>4</v>
      </c>
      <c r="G28" s="5">
        <v>4</v>
      </c>
      <c r="H28" s="6">
        <f>VLOOKUP(F28,'[1] J G HOSIARY'!$C$3:$E$37,3,FALSE)</f>
        <v>220</v>
      </c>
      <c r="I28" s="6">
        <f t="shared" si="0"/>
        <v>880</v>
      </c>
      <c r="J28" s="23"/>
      <c r="K28" s="5" t="s">
        <v>54</v>
      </c>
    </row>
    <row r="29" spans="1:11" s="4" customFormat="1" ht="45">
      <c r="A29" s="7">
        <f t="shared" si="1"/>
        <v>25</v>
      </c>
      <c r="B29" s="5" t="s">
        <v>97</v>
      </c>
      <c r="C29" s="5" t="s">
        <v>98</v>
      </c>
      <c r="D29" s="10" t="s">
        <v>243</v>
      </c>
      <c r="E29" s="14" t="s">
        <v>11</v>
      </c>
      <c r="F29" s="5" t="s">
        <v>3</v>
      </c>
      <c r="G29" s="5">
        <v>20</v>
      </c>
      <c r="H29" s="6">
        <f>VLOOKUP(F29,'[1] J G HOSIARY'!$C$3:$E$37,3,FALSE)</f>
        <v>242</v>
      </c>
      <c r="I29" s="6">
        <f t="shared" si="0"/>
        <v>4840</v>
      </c>
      <c r="J29" s="23"/>
      <c r="K29" s="5" t="s">
        <v>32</v>
      </c>
    </row>
    <row r="30" spans="1:11" s="4" customFormat="1">
      <c r="A30" s="7">
        <f t="shared" si="1"/>
        <v>26</v>
      </c>
      <c r="B30" s="5" t="s">
        <v>97</v>
      </c>
      <c r="C30" s="5" t="s">
        <v>99</v>
      </c>
      <c r="D30" s="9" t="s">
        <v>100</v>
      </c>
      <c r="E30" s="14" t="s">
        <v>11</v>
      </c>
      <c r="F30" s="5" t="s">
        <v>6</v>
      </c>
      <c r="G30" s="5">
        <v>8</v>
      </c>
      <c r="H30" s="6">
        <f>VLOOKUP(F30,'[1] J G HOSIARY'!$C$3:$E$37,3,FALSE)</f>
        <v>220</v>
      </c>
      <c r="I30" s="6">
        <f t="shared" si="0"/>
        <v>1760</v>
      </c>
      <c r="J30" s="23"/>
      <c r="K30" s="5" t="s">
        <v>44</v>
      </c>
    </row>
    <row r="31" spans="1:11" s="4" customFormat="1">
      <c r="A31" s="7">
        <f t="shared" si="1"/>
        <v>27</v>
      </c>
      <c r="B31" s="5" t="s">
        <v>101</v>
      </c>
      <c r="C31" s="5" t="s">
        <v>102</v>
      </c>
      <c r="D31" s="9" t="s">
        <v>103</v>
      </c>
      <c r="E31" s="14" t="s">
        <v>11</v>
      </c>
      <c r="F31" s="5" t="s">
        <v>9</v>
      </c>
      <c r="G31" s="5">
        <v>7</v>
      </c>
      <c r="H31" s="6">
        <f>VLOOKUP(F31,'[1] J G HOSIARY'!$C$3:$E$37,3,FALSE)</f>
        <v>198</v>
      </c>
      <c r="I31" s="6">
        <f t="shared" si="0"/>
        <v>1386</v>
      </c>
      <c r="J31" s="23"/>
      <c r="K31" s="5" t="s">
        <v>60</v>
      </c>
    </row>
    <row r="32" spans="1:11" s="4" customFormat="1">
      <c r="A32" s="7">
        <f t="shared" si="1"/>
        <v>28</v>
      </c>
      <c r="B32" s="5" t="s">
        <v>101</v>
      </c>
      <c r="C32" s="5" t="s">
        <v>104</v>
      </c>
      <c r="D32" s="9" t="s">
        <v>105</v>
      </c>
      <c r="E32" s="14" t="s">
        <v>11</v>
      </c>
      <c r="F32" s="5" t="s">
        <v>8</v>
      </c>
      <c r="G32" s="5">
        <v>35</v>
      </c>
      <c r="H32" s="6">
        <f>VLOOKUP(F32,'[1] J G HOSIARY'!$C$3:$E$37,3,FALSE)</f>
        <v>209</v>
      </c>
      <c r="I32" s="6">
        <f t="shared" si="0"/>
        <v>7315</v>
      </c>
      <c r="J32" s="23"/>
      <c r="K32" s="5" t="s">
        <v>47</v>
      </c>
    </row>
    <row r="33" spans="1:11" s="4" customFormat="1">
      <c r="A33" s="7">
        <f t="shared" si="1"/>
        <v>29</v>
      </c>
      <c r="B33" s="5" t="s">
        <v>101</v>
      </c>
      <c r="C33" s="5" t="s">
        <v>106</v>
      </c>
      <c r="D33" s="9" t="s">
        <v>107</v>
      </c>
      <c r="E33" s="14" t="s">
        <v>11</v>
      </c>
      <c r="F33" s="5" t="s">
        <v>4</v>
      </c>
      <c r="G33" s="5">
        <v>14</v>
      </c>
      <c r="H33" s="6">
        <f>VLOOKUP(F33,'[1] J G HOSIARY'!$C$3:$E$37,3,FALSE)</f>
        <v>220</v>
      </c>
      <c r="I33" s="6">
        <f t="shared" si="0"/>
        <v>3080</v>
      </c>
      <c r="J33" s="23"/>
      <c r="K33" s="5" t="s">
        <v>54</v>
      </c>
    </row>
    <row r="34" spans="1:11" s="4" customFormat="1">
      <c r="A34" s="7">
        <f t="shared" si="1"/>
        <v>30</v>
      </c>
      <c r="B34" s="5" t="s">
        <v>101</v>
      </c>
      <c r="C34" s="5" t="s">
        <v>108</v>
      </c>
      <c r="D34" s="9" t="s">
        <v>109</v>
      </c>
      <c r="E34" s="14" t="s">
        <v>11</v>
      </c>
      <c r="F34" s="5" t="s">
        <v>22</v>
      </c>
      <c r="G34" s="5">
        <v>6</v>
      </c>
      <c r="H34" s="6">
        <f>VLOOKUP(F34,'[1] J G HOSIARY'!$C$3:$E$37,3,FALSE)</f>
        <v>231</v>
      </c>
      <c r="I34" s="6">
        <f t="shared" si="0"/>
        <v>1386</v>
      </c>
      <c r="J34" s="23"/>
      <c r="K34" s="5" t="s">
        <v>38</v>
      </c>
    </row>
    <row r="35" spans="1:11" s="4" customFormat="1">
      <c r="A35" s="7">
        <f t="shared" si="1"/>
        <v>31</v>
      </c>
      <c r="B35" s="5" t="s">
        <v>101</v>
      </c>
      <c r="C35" s="5" t="s">
        <v>110</v>
      </c>
      <c r="D35" s="9" t="s">
        <v>111</v>
      </c>
      <c r="E35" s="14" t="s">
        <v>11</v>
      </c>
      <c r="F35" s="5" t="s">
        <v>7</v>
      </c>
      <c r="G35" s="5">
        <v>5</v>
      </c>
      <c r="H35" s="6">
        <f>VLOOKUP(F35,'[1] J G HOSIARY'!$C$3:$E$37,3,FALSE)</f>
        <v>220</v>
      </c>
      <c r="I35" s="6">
        <f t="shared" si="0"/>
        <v>1100</v>
      </c>
      <c r="J35" s="23"/>
      <c r="K35" s="5" t="s">
        <v>76</v>
      </c>
    </row>
    <row r="36" spans="1:11" s="4" customFormat="1">
      <c r="A36" s="7">
        <f t="shared" si="1"/>
        <v>32</v>
      </c>
      <c r="B36" s="5" t="s">
        <v>112</v>
      </c>
      <c r="C36" s="5" t="s">
        <v>113</v>
      </c>
      <c r="D36" s="9" t="s">
        <v>114</v>
      </c>
      <c r="E36" s="14" t="s">
        <v>11</v>
      </c>
      <c r="F36" s="5" t="s">
        <v>21</v>
      </c>
      <c r="G36" s="5">
        <v>23</v>
      </c>
      <c r="H36" s="6">
        <f>VLOOKUP(F36,'[1] J G HOSIARY'!$C$3:$E$37,3,FALSE)</f>
        <v>209</v>
      </c>
      <c r="I36" s="6">
        <f t="shared" si="0"/>
        <v>4807</v>
      </c>
      <c r="J36" s="23"/>
      <c r="K36" s="5" t="s">
        <v>115</v>
      </c>
    </row>
    <row r="37" spans="1:11" s="4" customFormat="1" ht="30">
      <c r="A37" s="7">
        <f t="shared" si="1"/>
        <v>33</v>
      </c>
      <c r="B37" s="5" t="s">
        <v>116</v>
      </c>
      <c r="C37" s="5" t="s">
        <v>117</v>
      </c>
      <c r="D37" s="10" t="s">
        <v>244</v>
      </c>
      <c r="E37" s="14" t="s">
        <v>11</v>
      </c>
      <c r="F37" s="5" t="s">
        <v>9</v>
      </c>
      <c r="G37" s="5">
        <v>4</v>
      </c>
      <c r="H37" s="6">
        <f>VLOOKUP(F37,'[1] J G HOSIARY'!$C$3:$E$37,3,FALSE)</f>
        <v>198</v>
      </c>
      <c r="I37" s="6">
        <f t="shared" ref="I37:I68" si="2">G37*H37</f>
        <v>792</v>
      </c>
      <c r="J37" s="23"/>
      <c r="K37" s="5" t="s">
        <v>60</v>
      </c>
    </row>
    <row r="38" spans="1:11" s="4" customFormat="1">
      <c r="A38" s="7">
        <f t="shared" si="1"/>
        <v>34</v>
      </c>
      <c r="B38" s="5" t="s">
        <v>116</v>
      </c>
      <c r="C38" s="5" t="s">
        <v>118</v>
      </c>
      <c r="D38" s="9" t="s">
        <v>119</v>
      </c>
      <c r="E38" s="14" t="s">
        <v>11</v>
      </c>
      <c r="F38" s="5" t="s">
        <v>21</v>
      </c>
      <c r="G38" s="5">
        <v>2</v>
      </c>
      <c r="H38" s="6">
        <f>VLOOKUP(F38,'[1] J G HOSIARY'!$C$3:$E$37,3,FALSE)</f>
        <v>209</v>
      </c>
      <c r="I38" s="6">
        <f t="shared" si="2"/>
        <v>418</v>
      </c>
      <c r="J38" s="23"/>
      <c r="K38" s="5" t="s">
        <v>115</v>
      </c>
    </row>
    <row r="39" spans="1:11" s="4" customFormat="1" ht="30">
      <c r="A39" s="7">
        <f t="shared" si="1"/>
        <v>35</v>
      </c>
      <c r="B39" s="5" t="s">
        <v>116</v>
      </c>
      <c r="C39" s="5" t="s">
        <v>120</v>
      </c>
      <c r="D39" s="10" t="s">
        <v>245</v>
      </c>
      <c r="E39" s="14" t="s">
        <v>11</v>
      </c>
      <c r="F39" s="5" t="s">
        <v>2</v>
      </c>
      <c r="G39" s="5">
        <v>3</v>
      </c>
      <c r="H39" s="6">
        <f>VLOOKUP(F39,'[1] J G HOSIARY'!$C$3:$E$37,3,FALSE)</f>
        <v>231</v>
      </c>
      <c r="I39" s="6">
        <f t="shared" si="2"/>
        <v>693</v>
      </c>
      <c r="J39" s="23"/>
      <c r="K39" s="5" t="s">
        <v>35</v>
      </c>
    </row>
    <row r="40" spans="1:11" s="4" customFormat="1">
      <c r="A40" s="7">
        <f t="shared" si="1"/>
        <v>36</v>
      </c>
      <c r="B40" s="5" t="s">
        <v>116</v>
      </c>
      <c r="C40" s="5" t="s">
        <v>121</v>
      </c>
      <c r="D40" s="9" t="s">
        <v>122</v>
      </c>
      <c r="E40" s="14" t="s">
        <v>11</v>
      </c>
      <c r="F40" s="5" t="s">
        <v>8</v>
      </c>
      <c r="G40" s="5">
        <v>4</v>
      </c>
      <c r="H40" s="6">
        <f>VLOOKUP(F40,'[1] J G HOSIARY'!$C$3:$E$37,3,FALSE)</f>
        <v>209</v>
      </c>
      <c r="I40" s="6">
        <f t="shared" si="2"/>
        <v>836</v>
      </c>
      <c r="J40" s="23"/>
      <c r="K40" s="5" t="s">
        <v>47</v>
      </c>
    </row>
    <row r="41" spans="1:11" s="4" customFormat="1" ht="30">
      <c r="A41" s="7">
        <f t="shared" si="1"/>
        <v>37</v>
      </c>
      <c r="B41" s="5" t="s">
        <v>116</v>
      </c>
      <c r="C41" s="5" t="s">
        <v>123</v>
      </c>
      <c r="D41" s="10" t="s">
        <v>246</v>
      </c>
      <c r="E41" s="14" t="s">
        <v>11</v>
      </c>
      <c r="F41" s="5" t="s">
        <v>22</v>
      </c>
      <c r="G41" s="5">
        <v>3</v>
      </c>
      <c r="H41" s="6">
        <f>VLOOKUP(F41,'[1] J G HOSIARY'!$C$3:$E$37,3,FALSE)</f>
        <v>231</v>
      </c>
      <c r="I41" s="6">
        <f t="shared" si="2"/>
        <v>693</v>
      </c>
      <c r="J41" s="23"/>
      <c r="K41" s="5" t="s">
        <v>38</v>
      </c>
    </row>
    <row r="42" spans="1:11" s="4" customFormat="1" ht="30">
      <c r="A42" s="7">
        <f t="shared" si="1"/>
        <v>38</v>
      </c>
      <c r="B42" s="5" t="s">
        <v>116</v>
      </c>
      <c r="C42" s="5" t="s">
        <v>124</v>
      </c>
      <c r="D42" s="10" t="s">
        <v>125</v>
      </c>
      <c r="E42" s="14" t="s">
        <v>11</v>
      </c>
      <c r="F42" s="5" t="s">
        <v>4</v>
      </c>
      <c r="G42" s="5">
        <v>15</v>
      </c>
      <c r="H42" s="6">
        <f>VLOOKUP(F42,'[1] J G HOSIARY'!$C$3:$E$37,3,FALSE)</f>
        <v>220</v>
      </c>
      <c r="I42" s="6">
        <f t="shared" si="2"/>
        <v>3300</v>
      </c>
      <c r="J42" s="23"/>
      <c r="K42" s="5" t="s">
        <v>54</v>
      </c>
    </row>
    <row r="43" spans="1:11" s="4" customFormat="1">
      <c r="A43" s="7">
        <f t="shared" si="1"/>
        <v>39</v>
      </c>
      <c r="B43" s="5" t="s">
        <v>116</v>
      </c>
      <c r="C43" s="5" t="s">
        <v>126</v>
      </c>
      <c r="D43" s="9" t="s">
        <v>127</v>
      </c>
      <c r="E43" s="14" t="s">
        <v>11</v>
      </c>
      <c r="F43" s="5" t="s">
        <v>6</v>
      </c>
      <c r="G43" s="5">
        <v>3</v>
      </c>
      <c r="H43" s="6">
        <f>VLOOKUP(F43,'[1] J G HOSIARY'!$C$3:$E$37,3,FALSE)</f>
        <v>220</v>
      </c>
      <c r="I43" s="6">
        <f t="shared" si="2"/>
        <v>660</v>
      </c>
      <c r="J43" s="23"/>
      <c r="K43" s="5" t="s">
        <v>44</v>
      </c>
    </row>
    <row r="44" spans="1:11" s="4" customFormat="1">
      <c r="A44" s="7">
        <f t="shared" si="1"/>
        <v>40</v>
      </c>
      <c r="B44" s="5" t="s">
        <v>116</v>
      </c>
      <c r="C44" s="5" t="s">
        <v>128</v>
      </c>
      <c r="D44" s="9" t="s">
        <v>129</v>
      </c>
      <c r="E44" s="14" t="s">
        <v>11</v>
      </c>
      <c r="F44" s="5" t="s">
        <v>7</v>
      </c>
      <c r="G44" s="5">
        <v>4</v>
      </c>
      <c r="H44" s="6">
        <f>VLOOKUP(F44,'[1] J G HOSIARY'!$C$3:$E$37,3,FALSE)</f>
        <v>220</v>
      </c>
      <c r="I44" s="6">
        <f t="shared" si="2"/>
        <v>880</v>
      </c>
      <c r="J44" s="23"/>
      <c r="K44" s="5" t="s">
        <v>76</v>
      </c>
    </row>
    <row r="45" spans="1:11" s="4" customFormat="1">
      <c r="A45" s="7">
        <f t="shared" si="1"/>
        <v>41</v>
      </c>
      <c r="B45" s="5" t="s">
        <v>130</v>
      </c>
      <c r="C45" s="5" t="s">
        <v>131</v>
      </c>
      <c r="D45" s="9" t="s">
        <v>132</v>
      </c>
      <c r="E45" s="14" t="s">
        <v>11</v>
      </c>
      <c r="F45" s="5" t="s">
        <v>9</v>
      </c>
      <c r="G45" s="5">
        <v>12</v>
      </c>
      <c r="H45" s="6">
        <f>VLOOKUP(F45,'[1] J G HOSIARY'!$C$3:$E$37,3,FALSE)</f>
        <v>198</v>
      </c>
      <c r="I45" s="6">
        <f t="shared" si="2"/>
        <v>2376</v>
      </c>
      <c r="J45" s="23"/>
      <c r="K45" s="5" t="s">
        <v>133</v>
      </c>
    </row>
    <row r="46" spans="1:11" s="4" customFormat="1">
      <c r="A46" s="7">
        <f t="shared" si="1"/>
        <v>42</v>
      </c>
      <c r="B46" s="5" t="s">
        <v>130</v>
      </c>
      <c r="C46" s="5" t="s">
        <v>134</v>
      </c>
      <c r="D46" s="9" t="s">
        <v>135</v>
      </c>
      <c r="E46" s="14" t="s">
        <v>11</v>
      </c>
      <c r="F46" s="5" t="s">
        <v>23</v>
      </c>
      <c r="G46" s="5">
        <v>15</v>
      </c>
      <c r="H46" s="6">
        <f>VLOOKUP(F46,'[1] J G HOSIARY'!$C$3:$E$37,3,FALSE)</f>
        <v>209</v>
      </c>
      <c r="I46" s="6">
        <f t="shared" si="2"/>
        <v>3135</v>
      </c>
      <c r="J46" s="23"/>
      <c r="K46" s="5" t="s">
        <v>136</v>
      </c>
    </row>
    <row r="47" spans="1:11" s="4" customFormat="1" ht="30">
      <c r="A47" s="7">
        <f t="shared" si="1"/>
        <v>43</v>
      </c>
      <c r="B47" s="5" t="s">
        <v>130</v>
      </c>
      <c r="C47" s="5" t="s">
        <v>137</v>
      </c>
      <c r="D47" s="10" t="s">
        <v>247</v>
      </c>
      <c r="E47" s="14" t="s">
        <v>11</v>
      </c>
      <c r="F47" s="5" t="s">
        <v>2</v>
      </c>
      <c r="G47" s="5">
        <v>9</v>
      </c>
      <c r="H47" s="6">
        <f>VLOOKUP(F47,'[1] J G HOSIARY'!$C$3:$E$37,3,FALSE)</f>
        <v>231</v>
      </c>
      <c r="I47" s="6">
        <f t="shared" si="2"/>
        <v>2079</v>
      </c>
      <c r="J47" s="23"/>
      <c r="K47" s="5" t="s">
        <v>35</v>
      </c>
    </row>
    <row r="48" spans="1:11" s="4" customFormat="1">
      <c r="A48" s="7">
        <f t="shared" si="1"/>
        <v>44</v>
      </c>
      <c r="B48" s="5" t="s">
        <v>130</v>
      </c>
      <c r="C48" s="5" t="s">
        <v>138</v>
      </c>
      <c r="D48" s="9" t="s">
        <v>139</v>
      </c>
      <c r="E48" s="14" t="s">
        <v>11</v>
      </c>
      <c r="F48" s="5" t="s">
        <v>21</v>
      </c>
      <c r="G48" s="5">
        <v>3</v>
      </c>
      <c r="H48" s="6">
        <f>VLOOKUP(F48,'[1] J G HOSIARY'!$C$3:$E$37,3,FALSE)</f>
        <v>209</v>
      </c>
      <c r="I48" s="6">
        <f t="shared" si="2"/>
        <v>627</v>
      </c>
      <c r="J48" s="23"/>
      <c r="K48" s="5" t="s">
        <v>115</v>
      </c>
    </row>
    <row r="49" spans="1:11" s="4" customFormat="1">
      <c r="A49" s="7">
        <f t="shared" si="1"/>
        <v>45</v>
      </c>
      <c r="B49" s="5" t="s">
        <v>130</v>
      </c>
      <c r="C49" s="5" t="s">
        <v>140</v>
      </c>
      <c r="D49" s="9" t="s">
        <v>141</v>
      </c>
      <c r="E49" s="14" t="s">
        <v>11</v>
      </c>
      <c r="F49" s="5" t="s">
        <v>3</v>
      </c>
      <c r="G49" s="5">
        <v>4</v>
      </c>
      <c r="H49" s="6">
        <f>VLOOKUP(F49,'[1] J G HOSIARY'!$C$3:$E$37,3,FALSE)</f>
        <v>242</v>
      </c>
      <c r="I49" s="6">
        <f t="shared" si="2"/>
        <v>968</v>
      </c>
      <c r="J49" s="23"/>
      <c r="K49" s="5" t="s">
        <v>32</v>
      </c>
    </row>
    <row r="50" spans="1:11" s="4" customFormat="1" ht="30">
      <c r="A50" s="7">
        <f t="shared" si="1"/>
        <v>46</v>
      </c>
      <c r="B50" s="5" t="s">
        <v>130</v>
      </c>
      <c r="C50" s="5" t="s">
        <v>142</v>
      </c>
      <c r="D50" s="10" t="s">
        <v>248</v>
      </c>
      <c r="E50" s="14" t="s">
        <v>11</v>
      </c>
      <c r="F50" s="5" t="s">
        <v>23</v>
      </c>
      <c r="G50" s="5">
        <v>4</v>
      </c>
      <c r="H50" s="6">
        <f>VLOOKUP(F50,'[1] J G HOSIARY'!$C$3:$E$37,3,FALSE)</f>
        <v>209</v>
      </c>
      <c r="I50" s="6">
        <f t="shared" si="2"/>
        <v>836</v>
      </c>
      <c r="J50" s="23"/>
      <c r="K50" s="5" t="s">
        <v>136</v>
      </c>
    </row>
    <row r="51" spans="1:11" s="4" customFormat="1" ht="30">
      <c r="A51" s="7">
        <f t="shared" si="1"/>
        <v>47</v>
      </c>
      <c r="B51" s="5" t="s">
        <v>130</v>
      </c>
      <c r="C51" s="5" t="s">
        <v>143</v>
      </c>
      <c r="D51" s="10" t="s">
        <v>249</v>
      </c>
      <c r="E51" s="14" t="s">
        <v>11</v>
      </c>
      <c r="F51" s="5" t="s">
        <v>9</v>
      </c>
      <c r="G51" s="5">
        <v>4</v>
      </c>
      <c r="H51" s="6">
        <f>VLOOKUP(F51,'[1] J G HOSIARY'!$C$3:$E$37,3,FALSE)</f>
        <v>198</v>
      </c>
      <c r="I51" s="6">
        <f t="shared" si="2"/>
        <v>792</v>
      </c>
      <c r="J51" s="23"/>
      <c r="K51" s="5" t="s">
        <v>60</v>
      </c>
    </row>
    <row r="52" spans="1:11" s="4" customFormat="1">
      <c r="A52" s="7">
        <f t="shared" si="1"/>
        <v>48</v>
      </c>
      <c r="B52" s="5" t="s">
        <v>130</v>
      </c>
      <c r="C52" s="5" t="s">
        <v>144</v>
      </c>
      <c r="D52" s="9" t="s">
        <v>145</v>
      </c>
      <c r="E52" s="14" t="s">
        <v>11</v>
      </c>
      <c r="F52" s="5" t="s">
        <v>22</v>
      </c>
      <c r="G52" s="5">
        <v>5</v>
      </c>
      <c r="H52" s="6">
        <f>VLOOKUP(F52,'[1] J G HOSIARY'!$C$3:$E$37,3,FALSE)</f>
        <v>231</v>
      </c>
      <c r="I52" s="6">
        <f t="shared" si="2"/>
        <v>1155</v>
      </c>
      <c r="J52" s="23"/>
      <c r="K52" s="5" t="s">
        <v>38</v>
      </c>
    </row>
    <row r="53" spans="1:11" s="4" customFormat="1">
      <c r="A53" s="7">
        <f t="shared" si="1"/>
        <v>49</v>
      </c>
      <c r="B53" s="5" t="s">
        <v>130</v>
      </c>
      <c r="C53" s="5" t="s">
        <v>146</v>
      </c>
      <c r="D53" s="9" t="s">
        <v>147</v>
      </c>
      <c r="E53" s="14" t="s">
        <v>11</v>
      </c>
      <c r="F53" s="5" t="s">
        <v>8</v>
      </c>
      <c r="G53" s="5">
        <v>9</v>
      </c>
      <c r="H53" s="6">
        <f>VLOOKUP(F53,'[1] J G HOSIARY'!$C$3:$E$37,3,FALSE)</f>
        <v>209</v>
      </c>
      <c r="I53" s="6">
        <f t="shared" si="2"/>
        <v>1881</v>
      </c>
      <c r="J53" s="23"/>
      <c r="K53" s="5" t="s">
        <v>47</v>
      </c>
    </row>
    <row r="54" spans="1:11" s="4" customFormat="1">
      <c r="A54" s="7">
        <f t="shared" si="1"/>
        <v>50</v>
      </c>
      <c r="B54" s="5" t="s">
        <v>130</v>
      </c>
      <c r="C54" s="5" t="s">
        <v>148</v>
      </c>
      <c r="D54" s="9" t="s">
        <v>149</v>
      </c>
      <c r="E54" s="14" t="s">
        <v>11</v>
      </c>
      <c r="F54" s="5" t="s">
        <v>4</v>
      </c>
      <c r="G54" s="5">
        <v>2</v>
      </c>
      <c r="H54" s="6">
        <f>VLOOKUP(F54,'[1] J G HOSIARY'!$C$3:$E$37,3,FALSE)</f>
        <v>220</v>
      </c>
      <c r="I54" s="6">
        <f t="shared" si="2"/>
        <v>440</v>
      </c>
      <c r="J54" s="23"/>
      <c r="K54" s="5" t="s">
        <v>54</v>
      </c>
    </row>
    <row r="55" spans="1:11" s="4" customFormat="1">
      <c r="A55" s="7">
        <f t="shared" si="1"/>
        <v>51</v>
      </c>
      <c r="B55" s="5" t="s">
        <v>130</v>
      </c>
      <c r="C55" s="5" t="s">
        <v>150</v>
      </c>
      <c r="D55" s="9" t="s">
        <v>151</v>
      </c>
      <c r="E55" s="14" t="s">
        <v>11</v>
      </c>
      <c r="F55" s="5" t="s">
        <v>7</v>
      </c>
      <c r="G55" s="5">
        <v>4</v>
      </c>
      <c r="H55" s="6">
        <f>VLOOKUP(F55,'[1] J G HOSIARY'!$C$3:$E$37,3,FALSE)</f>
        <v>220</v>
      </c>
      <c r="I55" s="6">
        <f t="shared" si="2"/>
        <v>880</v>
      </c>
      <c r="J55" s="23"/>
      <c r="K55" s="5" t="s">
        <v>63</v>
      </c>
    </row>
    <row r="56" spans="1:11" s="4" customFormat="1">
      <c r="A56" s="7">
        <f t="shared" si="1"/>
        <v>52</v>
      </c>
      <c r="B56" s="5" t="s">
        <v>130</v>
      </c>
      <c r="C56" s="5" t="s">
        <v>152</v>
      </c>
      <c r="D56" s="9" t="s">
        <v>153</v>
      </c>
      <c r="E56" s="14" t="s">
        <v>11</v>
      </c>
      <c r="F56" s="5" t="s">
        <v>6</v>
      </c>
      <c r="G56" s="5">
        <v>6</v>
      </c>
      <c r="H56" s="6">
        <f>VLOOKUP(F56,'[1] J G HOSIARY'!$C$3:$E$37,3,FALSE)</f>
        <v>220</v>
      </c>
      <c r="I56" s="6">
        <f t="shared" si="2"/>
        <v>1320</v>
      </c>
      <c r="J56" s="23"/>
      <c r="K56" s="5" t="s">
        <v>44</v>
      </c>
    </row>
    <row r="57" spans="1:11" s="4" customFormat="1">
      <c r="A57" s="7">
        <f t="shared" si="1"/>
        <v>53</v>
      </c>
      <c r="B57" s="5" t="s">
        <v>154</v>
      </c>
      <c r="C57" s="5" t="s">
        <v>155</v>
      </c>
      <c r="D57" s="9" t="s">
        <v>156</v>
      </c>
      <c r="E57" s="14" t="s">
        <v>11</v>
      </c>
      <c r="F57" s="5" t="s">
        <v>9</v>
      </c>
      <c r="G57" s="5">
        <v>2</v>
      </c>
      <c r="H57" s="6">
        <f>VLOOKUP(F57,'[1] J G HOSIARY'!$C$3:$E$37,3,FALSE)</f>
        <v>198</v>
      </c>
      <c r="I57" s="6">
        <f t="shared" si="2"/>
        <v>396</v>
      </c>
      <c r="J57" s="23"/>
      <c r="K57" s="5" t="s">
        <v>60</v>
      </c>
    </row>
    <row r="58" spans="1:11" s="4" customFormat="1">
      <c r="A58" s="7">
        <f t="shared" si="1"/>
        <v>54</v>
      </c>
      <c r="B58" s="5" t="s">
        <v>154</v>
      </c>
      <c r="C58" s="5" t="s">
        <v>157</v>
      </c>
      <c r="D58" s="9" t="s">
        <v>158</v>
      </c>
      <c r="E58" s="14" t="s">
        <v>11</v>
      </c>
      <c r="F58" s="5" t="s">
        <v>3</v>
      </c>
      <c r="G58" s="5">
        <v>1</v>
      </c>
      <c r="H58" s="6">
        <f>VLOOKUP(F58,'[1] J G HOSIARY'!$C$3:$E$37,3,FALSE)</f>
        <v>242</v>
      </c>
      <c r="I58" s="6">
        <f t="shared" si="2"/>
        <v>242</v>
      </c>
      <c r="J58" s="23"/>
      <c r="K58" s="5" t="s">
        <v>32</v>
      </c>
    </row>
    <row r="59" spans="1:11" s="4" customFormat="1" ht="25.5" customHeight="1">
      <c r="A59" s="7">
        <f t="shared" si="1"/>
        <v>55</v>
      </c>
      <c r="B59" s="5" t="s">
        <v>154</v>
      </c>
      <c r="C59" s="5" t="s">
        <v>159</v>
      </c>
      <c r="D59" s="9" t="s">
        <v>160</v>
      </c>
      <c r="E59" s="14" t="s">
        <v>11</v>
      </c>
      <c r="F59" s="5" t="s">
        <v>21</v>
      </c>
      <c r="G59" s="5">
        <v>1</v>
      </c>
      <c r="H59" s="6">
        <v>100</v>
      </c>
      <c r="I59" s="6">
        <f t="shared" si="2"/>
        <v>100</v>
      </c>
      <c r="J59" s="23" t="s">
        <v>53</v>
      </c>
      <c r="K59" s="5" t="s">
        <v>115</v>
      </c>
    </row>
    <row r="60" spans="1:11" s="4" customFormat="1" ht="25.5" customHeight="1">
      <c r="A60" s="7">
        <f t="shared" si="1"/>
        <v>56</v>
      </c>
      <c r="B60" s="5" t="s">
        <v>154</v>
      </c>
      <c r="C60" s="5" t="s">
        <v>161</v>
      </c>
      <c r="D60" s="9" t="s">
        <v>162</v>
      </c>
      <c r="E60" s="14" t="s">
        <v>11</v>
      </c>
      <c r="F60" s="5" t="s">
        <v>9</v>
      </c>
      <c r="G60" s="5">
        <v>1</v>
      </c>
      <c r="H60" s="6">
        <v>100</v>
      </c>
      <c r="I60" s="6">
        <f t="shared" si="2"/>
        <v>100</v>
      </c>
      <c r="J60" s="23" t="s">
        <v>53</v>
      </c>
      <c r="K60" s="5" t="s">
        <v>60</v>
      </c>
    </row>
    <row r="61" spans="1:11" s="4" customFormat="1" ht="28.5" customHeight="1">
      <c r="A61" s="7">
        <f t="shared" si="1"/>
        <v>57</v>
      </c>
      <c r="B61" s="5" t="s">
        <v>154</v>
      </c>
      <c r="C61" s="5" t="s">
        <v>163</v>
      </c>
      <c r="D61" s="9" t="s">
        <v>164</v>
      </c>
      <c r="E61" s="14" t="s">
        <v>11</v>
      </c>
      <c r="F61" s="5" t="s">
        <v>3</v>
      </c>
      <c r="G61" s="5">
        <v>1</v>
      </c>
      <c r="H61" s="6">
        <v>100</v>
      </c>
      <c r="I61" s="6">
        <f t="shared" si="2"/>
        <v>100</v>
      </c>
      <c r="J61" s="23" t="s">
        <v>53</v>
      </c>
      <c r="K61" s="5" t="s">
        <v>32</v>
      </c>
    </row>
    <row r="62" spans="1:11" s="4" customFormat="1">
      <c r="A62" s="7">
        <f t="shared" si="1"/>
        <v>58</v>
      </c>
      <c r="B62" s="5" t="s">
        <v>154</v>
      </c>
      <c r="C62" s="5" t="s">
        <v>165</v>
      </c>
      <c r="D62" s="9" t="s">
        <v>166</v>
      </c>
      <c r="E62" s="14" t="s">
        <v>11</v>
      </c>
      <c r="F62" s="5" t="s">
        <v>7</v>
      </c>
      <c r="G62" s="5">
        <v>1</v>
      </c>
      <c r="H62" s="6">
        <f>VLOOKUP(F62,'[1] J G HOSIARY'!$C$3:$E$37,3,FALSE)</f>
        <v>220</v>
      </c>
      <c r="I62" s="6">
        <f t="shared" si="2"/>
        <v>220</v>
      </c>
      <c r="J62" s="23"/>
      <c r="K62" s="5" t="s">
        <v>63</v>
      </c>
    </row>
    <row r="63" spans="1:11" s="4" customFormat="1">
      <c r="A63" s="7">
        <f t="shared" si="1"/>
        <v>59</v>
      </c>
      <c r="B63" s="5" t="s">
        <v>154</v>
      </c>
      <c r="C63" s="5" t="s">
        <v>167</v>
      </c>
      <c r="D63" s="9" t="s">
        <v>168</v>
      </c>
      <c r="E63" s="14" t="s">
        <v>11</v>
      </c>
      <c r="F63" s="5" t="s">
        <v>8</v>
      </c>
      <c r="G63" s="5">
        <v>2</v>
      </c>
      <c r="H63" s="6">
        <f>VLOOKUP(F63,'[1] J G HOSIARY'!$C$3:$E$37,3,FALSE)</f>
        <v>209</v>
      </c>
      <c r="I63" s="6">
        <f t="shared" si="2"/>
        <v>418</v>
      </c>
      <c r="J63" s="23"/>
      <c r="K63" s="5" t="s">
        <v>47</v>
      </c>
    </row>
    <row r="64" spans="1:11" s="4" customFormat="1">
      <c r="A64" s="7">
        <f t="shared" si="1"/>
        <v>60</v>
      </c>
      <c r="B64" s="5" t="s">
        <v>154</v>
      </c>
      <c r="C64" s="5" t="s">
        <v>169</v>
      </c>
      <c r="D64" s="9" t="s">
        <v>170</v>
      </c>
      <c r="E64" s="14" t="s">
        <v>11</v>
      </c>
      <c r="F64" s="5" t="s">
        <v>4</v>
      </c>
      <c r="G64" s="5">
        <v>6</v>
      </c>
      <c r="H64" s="6">
        <f>VLOOKUP(F64,'[1] J G HOSIARY'!$C$3:$E$37,3,FALSE)</f>
        <v>220</v>
      </c>
      <c r="I64" s="6">
        <f t="shared" si="2"/>
        <v>1320</v>
      </c>
      <c r="J64" s="23"/>
      <c r="K64" s="5" t="s">
        <v>54</v>
      </c>
    </row>
    <row r="65" spans="1:11" s="4" customFormat="1">
      <c r="A65" s="7">
        <f t="shared" si="1"/>
        <v>61</v>
      </c>
      <c r="B65" s="5" t="s">
        <v>154</v>
      </c>
      <c r="C65" s="5" t="s">
        <v>171</v>
      </c>
      <c r="D65" s="9" t="s">
        <v>172</v>
      </c>
      <c r="E65" s="14" t="s">
        <v>11</v>
      </c>
      <c r="F65" s="5" t="s">
        <v>22</v>
      </c>
      <c r="G65" s="5">
        <v>1</v>
      </c>
      <c r="H65" s="6">
        <f>VLOOKUP(F65,'[1] J G HOSIARY'!$C$3:$E$37,3,FALSE)</f>
        <v>231</v>
      </c>
      <c r="I65" s="6">
        <f t="shared" si="2"/>
        <v>231</v>
      </c>
      <c r="J65" s="23"/>
      <c r="K65" s="5" t="s">
        <v>38</v>
      </c>
    </row>
    <row r="66" spans="1:11" s="4" customFormat="1">
      <c r="A66" s="7">
        <f t="shared" si="1"/>
        <v>62</v>
      </c>
      <c r="B66" s="5" t="s">
        <v>154</v>
      </c>
      <c r="C66" s="5" t="s">
        <v>173</v>
      </c>
      <c r="D66" s="9" t="s">
        <v>174</v>
      </c>
      <c r="E66" s="14" t="s">
        <v>11</v>
      </c>
      <c r="F66" s="5" t="s">
        <v>22</v>
      </c>
      <c r="G66" s="5">
        <v>1</v>
      </c>
      <c r="H66" s="6">
        <v>100</v>
      </c>
      <c r="I66" s="6">
        <f t="shared" si="2"/>
        <v>100</v>
      </c>
      <c r="J66" s="23" t="s">
        <v>31</v>
      </c>
      <c r="K66" s="5" t="s">
        <v>38</v>
      </c>
    </row>
    <row r="67" spans="1:11" s="4" customFormat="1">
      <c r="A67" s="7">
        <f t="shared" si="1"/>
        <v>63</v>
      </c>
      <c r="B67" s="5" t="s">
        <v>154</v>
      </c>
      <c r="C67" s="5" t="s">
        <v>175</v>
      </c>
      <c r="D67" s="9" t="s">
        <v>176</v>
      </c>
      <c r="E67" s="14" t="s">
        <v>11</v>
      </c>
      <c r="F67" s="5" t="s">
        <v>10</v>
      </c>
      <c r="G67" s="5">
        <v>1</v>
      </c>
      <c r="H67" s="6">
        <v>150</v>
      </c>
      <c r="I67" s="6">
        <f t="shared" si="2"/>
        <v>150</v>
      </c>
      <c r="J67" s="23" t="s">
        <v>31</v>
      </c>
      <c r="K67" s="5" t="s">
        <v>50</v>
      </c>
    </row>
    <row r="68" spans="1:11" s="4" customFormat="1">
      <c r="A68" s="7">
        <f t="shared" si="1"/>
        <v>64</v>
      </c>
      <c r="B68" s="5" t="s">
        <v>154</v>
      </c>
      <c r="C68" s="5" t="s">
        <v>177</v>
      </c>
      <c r="D68" s="9" t="s">
        <v>178</v>
      </c>
      <c r="E68" s="14" t="s">
        <v>11</v>
      </c>
      <c r="F68" s="5" t="s">
        <v>6</v>
      </c>
      <c r="G68" s="5">
        <v>1</v>
      </c>
      <c r="H68" s="6">
        <v>100</v>
      </c>
      <c r="I68" s="6">
        <f t="shared" si="2"/>
        <v>100</v>
      </c>
      <c r="J68" s="23" t="s">
        <v>31</v>
      </c>
      <c r="K68" s="5" t="s">
        <v>44</v>
      </c>
    </row>
    <row r="69" spans="1:11" s="4" customFormat="1">
      <c r="A69" s="7">
        <f t="shared" si="1"/>
        <v>65</v>
      </c>
      <c r="B69" s="5" t="s">
        <v>154</v>
      </c>
      <c r="C69" s="5" t="s">
        <v>179</v>
      </c>
      <c r="D69" s="9" t="s">
        <v>180</v>
      </c>
      <c r="E69" s="14" t="s">
        <v>11</v>
      </c>
      <c r="F69" s="5" t="s">
        <v>4</v>
      </c>
      <c r="G69" s="5">
        <v>1</v>
      </c>
      <c r="H69" s="6">
        <v>100</v>
      </c>
      <c r="I69" s="6">
        <f t="shared" ref="I69:I99" si="3">G69*H69</f>
        <v>100</v>
      </c>
      <c r="J69" s="23" t="s">
        <v>31</v>
      </c>
      <c r="K69" s="5" t="s">
        <v>54</v>
      </c>
    </row>
    <row r="70" spans="1:11" s="4" customFormat="1">
      <c r="A70" s="7">
        <f t="shared" si="1"/>
        <v>66</v>
      </c>
      <c r="B70" s="5" t="s">
        <v>154</v>
      </c>
      <c r="C70" s="5" t="s">
        <v>181</v>
      </c>
      <c r="D70" s="9" t="s">
        <v>182</v>
      </c>
      <c r="E70" s="14" t="s">
        <v>11</v>
      </c>
      <c r="F70" s="5" t="s">
        <v>8</v>
      </c>
      <c r="G70" s="5">
        <v>1</v>
      </c>
      <c r="H70" s="6">
        <v>100</v>
      </c>
      <c r="I70" s="6">
        <f t="shared" si="3"/>
        <v>100</v>
      </c>
      <c r="J70" s="23" t="s">
        <v>31</v>
      </c>
      <c r="K70" s="5" t="s">
        <v>47</v>
      </c>
    </row>
    <row r="71" spans="1:11" s="4" customFormat="1">
      <c r="A71" s="7">
        <f t="shared" si="1"/>
        <v>67</v>
      </c>
      <c r="B71" s="5" t="s">
        <v>154</v>
      </c>
      <c r="C71" s="5" t="s">
        <v>183</v>
      </c>
      <c r="D71" s="9" t="s">
        <v>184</v>
      </c>
      <c r="E71" s="14" t="s">
        <v>11</v>
      </c>
      <c r="F71" s="5" t="s">
        <v>7</v>
      </c>
      <c r="G71" s="5">
        <v>1</v>
      </c>
      <c r="H71" s="6">
        <v>100</v>
      </c>
      <c r="I71" s="6">
        <f t="shared" si="3"/>
        <v>100</v>
      </c>
      <c r="J71" s="23" t="s">
        <v>31</v>
      </c>
      <c r="K71" s="5" t="s">
        <v>63</v>
      </c>
    </row>
    <row r="72" spans="1:11" s="4" customFormat="1">
      <c r="A72" s="7">
        <f t="shared" ref="A72:A99" si="4">A71+1</f>
        <v>68</v>
      </c>
      <c r="B72" s="5" t="s">
        <v>154</v>
      </c>
      <c r="C72" s="5" t="s">
        <v>185</v>
      </c>
      <c r="D72" s="9" t="s">
        <v>186</v>
      </c>
      <c r="E72" s="14" t="s">
        <v>11</v>
      </c>
      <c r="F72" s="5" t="s">
        <v>8</v>
      </c>
      <c r="G72" s="5">
        <v>24</v>
      </c>
      <c r="H72" s="6">
        <f>VLOOKUP(F72,'[1] J G HOSIARY'!$C$3:$E$37,3,FALSE)</f>
        <v>209</v>
      </c>
      <c r="I72" s="6">
        <f t="shared" si="3"/>
        <v>5016</v>
      </c>
      <c r="J72" s="23"/>
      <c r="K72" s="5" t="s">
        <v>47</v>
      </c>
    </row>
    <row r="73" spans="1:11" s="4" customFormat="1" ht="26.25" customHeight="1">
      <c r="A73" s="7">
        <f t="shared" si="4"/>
        <v>69</v>
      </c>
      <c r="B73" s="5" t="s">
        <v>154</v>
      </c>
      <c r="C73" s="5" t="s">
        <v>187</v>
      </c>
      <c r="D73" s="9" t="s">
        <v>188</v>
      </c>
      <c r="E73" s="14" t="s">
        <v>11</v>
      </c>
      <c r="F73" s="5" t="s">
        <v>5</v>
      </c>
      <c r="G73" s="5">
        <v>1</v>
      </c>
      <c r="H73" s="6">
        <v>100</v>
      </c>
      <c r="I73" s="6">
        <f t="shared" si="3"/>
        <v>100</v>
      </c>
      <c r="J73" s="23" t="s">
        <v>53</v>
      </c>
      <c r="K73" s="5" t="s">
        <v>41</v>
      </c>
    </row>
    <row r="74" spans="1:11" s="4" customFormat="1">
      <c r="A74" s="7">
        <f t="shared" si="4"/>
        <v>70</v>
      </c>
      <c r="B74" s="5" t="s">
        <v>189</v>
      </c>
      <c r="C74" s="5" t="s">
        <v>190</v>
      </c>
      <c r="D74" s="9" t="s">
        <v>191</v>
      </c>
      <c r="E74" s="14" t="s">
        <v>11</v>
      </c>
      <c r="F74" s="5" t="s">
        <v>9</v>
      </c>
      <c r="G74" s="5">
        <v>10</v>
      </c>
      <c r="H74" s="6">
        <f>VLOOKUP(F74,'[1] J G HOSIARY'!$C$3:$E$37,3,FALSE)</f>
        <v>198</v>
      </c>
      <c r="I74" s="6">
        <f t="shared" si="3"/>
        <v>1980</v>
      </c>
      <c r="J74" s="23"/>
      <c r="K74" s="5" t="s">
        <v>133</v>
      </c>
    </row>
    <row r="75" spans="1:11" s="4" customFormat="1">
      <c r="A75" s="7">
        <f t="shared" si="4"/>
        <v>71</v>
      </c>
      <c r="B75" s="5" t="s">
        <v>189</v>
      </c>
      <c r="C75" s="5" t="s">
        <v>192</v>
      </c>
      <c r="D75" s="9" t="s">
        <v>193</v>
      </c>
      <c r="E75" s="14" t="s">
        <v>11</v>
      </c>
      <c r="F75" s="5" t="s">
        <v>21</v>
      </c>
      <c r="G75" s="5">
        <v>1</v>
      </c>
      <c r="H75" s="6">
        <f>VLOOKUP(F75,'[1] J G HOSIARY'!$C$3:$E$37,3,FALSE)</f>
        <v>209</v>
      </c>
      <c r="I75" s="6">
        <f t="shared" si="3"/>
        <v>209</v>
      </c>
      <c r="J75" s="23"/>
      <c r="K75" s="5" t="s">
        <v>115</v>
      </c>
    </row>
    <row r="76" spans="1:11" s="4" customFormat="1">
      <c r="A76" s="7">
        <f t="shared" si="4"/>
        <v>72</v>
      </c>
      <c r="B76" s="5" t="s">
        <v>189</v>
      </c>
      <c r="C76" s="5" t="s">
        <v>194</v>
      </c>
      <c r="D76" s="9" t="s">
        <v>195</v>
      </c>
      <c r="E76" s="14" t="s">
        <v>11</v>
      </c>
      <c r="F76" s="5" t="s">
        <v>3</v>
      </c>
      <c r="G76" s="5">
        <v>1</v>
      </c>
      <c r="H76" s="6">
        <f>VLOOKUP(F76,'[1] J G HOSIARY'!$C$3:$E$37,3,FALSE)</f>
        <v>242</v>
      </c>
      <c r="I76" s="6">
        <f t="shared" si="3"/>
        <v>242</v>
      </c>
      <c r="J76" s="23"/>
      <c r="K76" s="5" t="s">
        <v>32</v>
      </c>
    </row>
    <row r="77" spans="1:11" s="4" customFormat="1">
      <c r="A77" s="7">
        <f t="shared" si="4"/>
        <v>73</v>
      </c>
      <c r="B77" s="5" t="s">
        <v>189</v>
      </c>
      <c r="C77" s="5" t="s">
        <v>196</v>
      </c>
      <c r="D77" s="9" t="s">
        <v>197</v>
      </c>
      <c r="E77" s="14" t="s">
        <v>11</v>
      </c>
      <c r="F77" s="5" t="s">
        <v>9</v>
      </c>
      <c r="G77" s="5">
        <v>2</v>
      </c>
      <c r="H77" s="6">
        <f>VLOOKUP(F77,'[1] J G HOSIARY'!$C$3:$E$37,3,FALSE)</f>
        <v>198</v>
      </c>
      <c r="I77" s="6">
        <f t="shared" si="3"/>
        <v>396</v>
      </c>
      <c r="J77" s="23"/>
      <c r="K77" s="5" t="s">
        <v>60</v>
      </c>
    </row>
    <row r="78" spans="1:11" s="4" customFormat="1">
      <c r="A78" s="7">
        <f t="shared" si="4"/>
        <v>74</v>
      </c>
      <c r="B78" s="5" t="s">
        <v>189</v>
      </c>
      <c r="C78" s="5" t="s">
        <v>198</v>
      </c>
      <c r="D78" s="9" t="s">
        <v>199</v>
      </c>
      <c r="E78" s="14" t="s">
        <v>11</v>
      </c>
      <c r="F78" s="5" t="s">
        <v>9</v>
      </c>
      <c r="G78" s="5">
        <v>1</v>
      </c>
      <c r="H78" s="6">
        <f>VLOOKUP(F78,'[1] J G HOSIARY'!$C$3:$E$37,3,FALSE)</f>
        <v>198</v>
      </c>
      <c r="I78" s="6">
        <f t="shared" si="3"/>
        <v>198</v>
      </c>
      <c r="J78" s="23"/>
      <c r="K78" s="5" t="s">
        <v>133</v>
      </c>
    </row>
    <row r="79" spans="1:11" s="4" customFormat="1">
      <c r="A79" s="7">
        <f t="shared" si="4"/>
        <v>75</v>
      </c>
      <c r="B79" s="5" t="s">
        <v>189</v>
      </c>
      <c r="C79" s="5" t="s">
        <v>200</v>
      </c>
      <c r="D79" s="9" t="s">
        <v>201</v>
      </c>
      <c r="E79" s="14" t="s">
        <v>11</v>
      </c>
      <c r="F79" s="5" t="s">
        <v>7</v>
      </c>
      <c r="G79" s="5">
        <v>1</v>
      </c>
      <c r="H79" s="6">
        <f>VLOOKUP(F79,'[1] J G HOSIARY'!$C$3:$E$37,3,FALSE)</f>
        <v>220</v>
      </c>
      <c r="I79" s="6">
        <f t="shared" si="3"/>
        <v>220</v>
      </c>
      <c r="J79" s="23"/>
      <c r="K79" s="5" t="s">
        <v>76</v>
      </c>
    </row>
    <row r="80" spans="1:11" s="4" customFormat="1">
      <c r="A80" s="7">
        <f t="shared" si="4"/>
        <v>76</v>
      </c>
      <c r="B80" s="5" t="s">
        <v>189</v>
      </c>
      <c r="C80" s="5" t="s">
        <v>202</v>
      </c>
      <c r="D80" s="9" t="s">
        <v>203</v>
      </c>
      <c r="E80" s="14" t="s">
        <v>11</v>
      </c>
      <c r="F80" s="5" t="s">
        <v>4</v>
      </c>
      <c r="G80" s="5">
        <v>1</v>
      </c>
      <c r="H80" s="6">
        <f>VLOOKUP(F80,'[1] J G HOSIARY'!$C$3:$E$37,3,FALSE)</f>
        <v>220</v>
      </c>
      <c r="I80" s="6">
        <f t="shared" si="3"/>
        <v>220</v>
      </c>
      <c r="J80" s="23"/>
      <c r="K80" s="5" t="s">
        <v>54</v>
      </c>
    </row>
    <row r="81" spans="1:11" s="4" customFormat="1">
      <c r="A81" s="7">
        <f t="shared" si="4"/>
        <v>77</v>
      </c>
      <c r="B81" s="5" t="s">
        <v>189</v>
      </c>
      <c r="C81" s="5" t="s">
        <v>204</v>
      </c>
      <c r="D81" s="9" t="s">
        <v>205</v>
      </c>
      <c r="E81" s="14" t="s">
        <v>11</v>
      </c>
      <c r="F81" s="5" t="s">
        <v>8</v>
      </c>
      <c r="G81" s="5">
        <v>3</v>
      </c>
      <c r="H81" s="6">
        <f>VLOOKUP(F81,'[1] J G HOSIARY'!$C$3:$E$37,3,FALSE)</f>
        <v>209</v>
      </c>
      <c r="I81" s="6">
        <f t="shared" si="3"/>
        <v>627</v>
      </c>
      <c r="J81" s="23"/>
      <c r="K81" s="5" t="s">
        <v>47</v>
      </c>
    </row>
    <row r="82" spans="1:11" s="4" customFormat="1">
      <c r="A82" s="7">
        <f t="shared" si="4"/>
        <v>78</v>
      </c>
      <c r="B82" s="5" t="s">
        <v>189</v>
      </c>
      <c r="C82" s="5" t="s">
        <v>206</v>
      </c>
      <c r="D82" s="9" t="s">
        <v>207</v>
      </c>
      <c r="E82" s="14" t="s">
        <v>11</v>
      </c>
      <c r="F82" s="5" t="s">
        <v>6</v>
      </c>
      <c r="G82" s="5">
        <v>1</v>
      </c>
      <c r="H82" s="6">
        <f>VLOOKUP(F82,'[1] J G HOSIARY'!$C$3:$E$37,3,FALSE)</f>
        <v>220</v>
      </c>
      <c r="I82" s="6">
        <f t="shared" si="3"/>
        <v>220</v>
      </c>
      <c r="J82" s="23"/>
      <c r="K82" s="5" t="s">
        <v>44</v>
      </c>
    </row>
    <row r="83" spans="1:11" s="4" customFormat="1">
      <c r="A83" s="7">
        <f t="shared" si="4"/>
        <v>79</v>
      </c>
      <c r="B83" s="5" t="s">
        <v>208</v>
      </c>
      <c r="C83" s="5" t="s">
        <v>209</v>
      </c>
      <c r="D83" s="9" t="s">
        <v>210</v>
      </c>
      <c r="E83" s="14" t="s">
        <v>11</v>
      </c>
      <c r="F83" s="5" t="s">
        <v>9</v>
      </c>
      <c r="G83" s="5">
        <v>4</v>
      </c>
      <c r="H83" s="6">
        <f>VLOOKUP(F83,'[1] J G HOSIARY'!$C$3:$E$37,3,FALSE)</f>
        <v>198</v>
      </c>
      <c r="I83" s="6">
        <f t="shared" si="3"/>
        <v>792</v>
      </c>
      <c r="J83" s="23"/>
      <c r="K83" s="5" t="s">
        <v>60</v>
      </c>
    </row>
    <row r="84" spans="1:11" s="4" customFormat="1">
      <c r="A84" s="7">
        <f t="shared" si="4"/>
        <v>80</v>
      </c>
      <c r="B84" s="5" t="s">
        <v>208</v>
      </c>
      <c r="C84" s="5" t="s">
        <v>211</v>
      </c>
      <c r="D84" s="9" t="s">
        <v>212</v>
      </c>
      <c r="E84" s="14" t="s">
        <v>11</v>
      </c>
      <c r="F84" s="5" t="s">
        <v>21</v>
      </c>
      <c r="G84" s="5">
        <v>6</v>
      </c>
      <c r="H84" s="6">
        <f>VLOOKUP(F84,'[1] J G HOSIARY'!$C$3:$E$37,3,FALSE)</f>
        <v>209</v>
      </c>
      <c r="I84" s="6">
        <f t="shared" si="3"/>
        <v>1254</v>
      </c>
      <c r="J84" s="23"/>
      <c r="K84" s="5" t="s">
        <v>115</v>
      </c>
    </row>
    <row r="85" spans="1:11" s="4" customFormat="1">
      <c r="A85" s="7">
        <f t="shared" si="4"/>
        <v>81</v>
      </c>
      <c r="B85" s="5" t="s">
        <v>208</v>
      </c>
      <c r="C85" s="5" t="s">
        <v>213</v>
      </c>
      <c r="D85" s="9" t="s">
        <v>214</v>
      </c>
      <c r="E85" s="14" t="s">
        <v>11</v>
      </c>
      <c r="F85" s="5" t="s">
        <v>23</v>
      </c>
      <c r="G85" s="5">
        <v>2</v>
      </c>
      <c r="H85" s="6">
        <f>VLOOKUP(F85,'[1] J G HOSIARY'!$C$3:$E$37,3,FALSE)</f>
        <v>209</v>
      </c>
      <c r="I85" s="6">
        <f t="shared" si="3"/>
        <v>418</v>
      </c>
      <c r="J85" s="23"/>
      <c r="K85" s="5" t="s">
        <v>136</v>
      </c>
    </row>
    <row r="86" spans="1:11" s="4" customFormat="1" ht="45">
      <c r="A86" s="7">
        <f t="shared" si="4"/>
        <v>82</v>
      </c>
      <c r="B86" s="5" t="s">
        <v>208</v>
      </c>
      <c r="C86" s="5" t="s">
        <v>215</v>
      </c>
      <c r="D86" s="10" t="s">
        <v>242</v>
      </c>
      <c r="E86" s="14" t="s">
        <v>11</v>
      </c>
      <c r="F86" s="5" t="s">
        <v>2</v>
      </c>
      <c r="G86" s="5">
        <v>21</v>
      </c>
      <c r="H86" s="6">
        <f>VLOOKUP(F86,'[1] J G HOSIARY'!$C$3:$E$37,3,FALSE)</f>
        <v>231</v>
      </c>
      <c r="I86" s="6">
        <f t="shared" si="3"/>
        <v>4851</v>
      </c>
      <c r="J86" s="23"/>
      <c r="K86" s="5" t="s">
        <v>35</v>
      </c>
    </row>
    <row r="87" spans="1:11" s="4" customFormat="1">
      <c r="A87" s="7">
        <f t="shared" si="4"/>
        <v>83</v>
      </c>
      <c r="B87" s="5" t="s">
        <v>208</v>
      </c>
      <c r="C87" s="5" t="s">
        <v>216</v>
      </c>
      <c r="D87" s="9" t="s">
        <v>217</v>
      </c>
      <c r="E87" s="14" t="s">
        <v>11</v>
      </c>
      <c r="F87" s="5" t="s">
        <v>7</v>
      </c>
      <c r="G87" s="5">
        <v>3</v>
      </c>
      <c r="H87" s="6">
        <f>VLOOKUP(F87,'[1] J G HOSIARY'!$C$3:$E$37,3,FALSE)</f>
        <v>220</v>
      </c>
      <c r="I87" s="6">
        <f t="shared" si="3"/>
        <v>660</v>
      </c>
      <c r="J87" s="23"/>
      <c r="K87" s="5" t="s">
        <v>63</v>
      </c>
    </row>
    <row r="88" spans="1:11" s="4" customFormat="1">
      <c r="A88" s="7">
        <f t="shared" si="4"/>
        <v>84</v>
      </c>
      <c r="B88" s="5" t="s">
        <v>208</v>
      </c>
      <c r="C88" s="5" t="s">
        <v>218</v>
      </c>
      <c r="D88" s="9" t="s">
        <v>219</v>
      </c>
      <c r="E88" s="14" t="s">
        <v>11</v>
      </c>
      <c r="F88" s="5" t="s">
        <v>6</v>
      </c>
      <c r="G88" s="5">
        <v>8</v>
      </c>
      <c r="H88" s="6">
        <f>VLOOKUP(F88,'[1] J G HOSIARY'!$C$3:$E$37,3,FALSE)</f>
        <v>220</v>
      </c>
      <c r="I88" s="6">
        <f t="shared" si="3"/>
        <v>1760</v>
      </c>
      <c r="J88" s="23"/>
      <c r="K88" s="5" t="s">
        <v>44</v>
      </c>
    </row>
    <row r="89" spans="1:11" s="4" customFormat="1" ht="32.25" customHeight="1">
      <c r="A89" s="7">
        <f t="shared" si="4"/>
        <v>85</v>
      </c>
      <c r="B89" s="5" t="s">
        <v>208</v>
      </c>
      <c r="C89" s="5" t="s">
        <v>220</v>
      </c>
      <c r="D89" s="10" t="s">
        <v>250</v>
      </c>
      <c r="E89" s="14" t="s">
        <v>11</v>
      </c>
      <c r="F89" s="5" t="s">
        <v>6</v>
      </c>
      <c r="G89" s="5">
        <v>4</v>
      </c>
      <c r="H89" s="6">
        <f>VLOOKUP(F89,'[1] J G HOSIARY'!$C$3:$E$37,3,FALSE)</f>
        <v>220</v>
      </c>
      <c r="I89" s="6">
        <f t="shared" si="3"/>
        <v>880</v>
      </c>
      <c r="J89" s="23"/>
      <c r="K89" s="5" t="s">
        <v>44</v>
      </c>
    </row>
    <row r="90" spans="1:11" s="4" customFormat="1">
      <c r="A90" s="7">
        <f t="shared" si="4"/>
        <v>86</v>
      </c>
      <c r="B90" s="5" t="s">
        <v>208</v>
      </c>
      <c r="C90" s="5" t="s">
        <v>221</v>
      </c>
      <c r="D90" s="9" t="s">
        <v>222</v>
      </c>
      <c r="E90" s="14" t="s">
        <v>11</v>
      </c>
      <c r="F90" s="5" t="s">
        <v>8</v>
      </c>
      <c r="G90" s="5">
        <v>1</v>
      </c>
      <c r="H90" s="6">
        <f>VLOOKUP(F90,'[1] J G HOSIARY'!$C$3:$E$37,3,FALSE)</f>
        <v>209</v>
      </c>
      <c r="I90" s="6">
        <f t="shared" si="3"/>
        <v>209</v>
      </c>
      <c r="J90" s="23"/>
      <c r="K90" s="5" t="s">
        <v>47</v>
      </c>
    </row>
    <row r="91" spans="1:11" s="4" customFormat="1">
      <c r="A91" s="7">
        <f t="shared" si="4"/>
        <v>87</v>
      </c>
      <c r="B91" s="5" t="s">
        <v>208</v>
      </c>
      <c r="C91" s="5" t="s">
        <v>223</v>
      </c>
      <c r="D91" s="9" t="s">
        <v>224</v>
      </c>
      <c r="E91" s="14" t="s">
        <v>11</v>
      </c>
      <c r="F91" s="5" t="s">
        <v>22</v>
      </c>
      <c r="G91" s="5">
        <v>2</v>
      </c>
      <c r="H91" s="6">
        <f>VLOOKUP(F91,'[1] J G HOSIARY'!$C$3:$E$37,3,FALSE)</f>
        <v>231</v>
      </c>
      <c r="I91" s="6">
        <f t="shared" si="3"/>
        <v>462</v>
      </c>
      <c r="J91" s="23"/>
      <c r="K91" s="5" t="s">
        <v>38</v>
      </c>
    </row>
    <row r="92" spans="1:11" s="4" customFormat="1" ht="45">
      <c r="A92" s="7">
        <f t="shared" si="4"/>
        <v>88</v>
      </c>
      <c r="B92" s="5" t="s">
        <v>208</v>
      </c>
      <c r="C92" s="5" t="s">
        <v>225</v>
      </c>
      <c r="D92" s="9" t="s">
        <v>226</v>
      </c>
      <c r="E92" s="14" t="s">
        <v>11</v>
      </c>
      <c r="F92" s="5" t="s">
        <v>4</v>
      </c>
      <c r="G92" s="5">
        <v>50</v>
      </c>
      <c r="H92" s="6">
        <f>VLOOKUP(F92,'[1] J G HOSIARY'!$C$3:$E$37,3,FALSE)</f>
        <v>220</v>
      </c>
      <c r="I92" s="6">
        <f t="shared" si="3"/>
        <v>11000</v>
      </c>
      <c r="J92" s="23"/>
      <c r="K92" s="5" t="s">
        <v>54</v>
      </c>
    </row>
    <row r="93" spans="1:11" s="4" customFormat="1" ht="48.75" customHeight="1">
      <c r="A93" s="7">
        <f t="shared" si="4"/>
        <v>89</v>
      </c>
      <c r="B93" s="5" t="s">
        <v>227</v>
      </c>
      <c r="C93" s="5" t="s">
        <v>228</v>
      </c>
      <c r="D93" s="9" t="s">
        <v>229</v>
      </c>
      <c r="E93" s="14" t="s">
        <v>11</v>
      </c>
      <c r="F93" s="5" t="s">
        <v>4</v>
      </c>
      <c r="G93" s="5">
        <v>22</v>
      </c>
      <c r="H93" s="6">
        <f>VLOOKUP(F93,'[1] J G HOSIARY'!$C$3:$E$37,3,FALSE)</f>
        <v>220</v>
      </c>
      <c r="I93" s="6">
        <f t="shared" si="3"/>
        <v>4840</v>
      </c>
      <c r="J93" s="23"/>
      <c r="K93" s="5" t="s">
        <v>54</v>
      </c>
    </row>
    <row r="94" spans="1:11" s="4" customFormat="1">
      <c r="A94" s="7">
        <f t="shared" si="4"/>
        <v>90</v>
      </c>
      <c r="B94" s="5" t="s">
        <v>227</v>
      </c>
      <c r="C94" s="5" t="s">
        <v>230</v>
      </c>
      <c r="D94" s="9" t="s">
        <v>231</v>
      </c>
      <c r="E94" s="14" t="s">
        <v>11</v>
      </c>
      <c r="F94" s="5" t="s">
        <v>8</v>
      </c>
      <c r="G94" s="5">
        <v>4</v>
      </c>
      <c r="H94" s="6">
        <f>VLOOKUP(F94,'[1] J G HOSIARY'!$C$3:$E$37,3,FALSE)</f>
        <v>209</v>
      </c>
      <c r="I94" s="6">
        <f t="shared" si="3"/>
        <v>836</v>
      </c>
      <c r="J94" s="23"/>
      <c r="K94" s="5" t="s">
        <v>47</v>
      </c>
    </row>
    <row r="95" spans="1:11" s="4" customFormat="1">
      <c r="A95" s="7">
        <f t="shared" si="4"/>
        <v>91</v>
      </c>
      <c r="B95" s="5" t="s">
        <v>227</v>
      </c>
      <c r="C95" s="5" t="s">
        <v>232</v>
      </c>
      <c r="D95" s="9" t="s">
        <v>233</v>
      </c>
      <c r="E95" s="14" t="s">
        <v>11</v>
      </c>
      <c r="F95" s="5" t="s">
        <v>6</v>
      </c>
      <c r="G95" s="5">
        <v>2</v>
      </c>
      <c r="H95" s="6">
        <f>VLOOKUP(F95,'[1] J G HOSIARY'!$C$3:$E$37,3,FALSE)</f>
        <v>220</v>
      </c>
      <c r="I95" s="6">
        <f t="shared" si="3"/>
        <v>440</v>
      </c>
      <c r="J95" s="23"/>
      <c r="K95" s="5" t="s">
        <v>44</v>
      </c>
    </row>
    <row r="96" spans="1:11" s="4" customFormat="1" ht="45">
      <c r="A96" s="7">
        <f t="shared" si="4"/>
        <v>92</v>
      </c>
      <c r="B96" s="5" t="s">
        <v>227</v>
      </c>
      <c r="C96" s="5" t="s">
        <v>234</v>
      </c>
      <c r="D96" s="10" t="s">
        <v>251</v>
      </c>
      <c r="E96" s="14" t="s">
        <v>11</v>
      </c>
      <c r="F96" s="5" t="s">
        <v>7</v>
      </c>
      <c r="G96" s="5">
        <v>6</v>
      </c>
      <c r="H96" s="6">
        <f>VLOOKUP(F96,'[1] J G HOSIARY'!$C$3:$E$37,3,FALSE)</f>
        <v>220</v>
      </c>
      <c r="I96" s="6">
        <f t="shared" si="3"/>
        <v>1320</v>
      </c>
      <c r="J96" s="23"/>
      <c r="K96" s="5" t="s">
        <v>63</v>
      </c>
    </row>
    <row r="97" spans="1:11" s="4" customFormat="1">
      <c r="A97" s="7">
        <f t="shared" si="4"/>
        <v>93</v>
      </c>
      <c r="B97" s="5" t="s">
        <v>227</v>
      </c>
      <c r="C97" s="5" t="s">
        <v>235</v>
      </c>
      <c r="D97" s="9" t="s">
        <v>236</v>
      </c>
      <c r="E97" s="14" t="s">
        <v>11</v>
      </c>
      <c r="F97" s="5" t="s">
        <v>22</v>
      </c>
      <c r="G97" s="5">
        <v>1</v>
      </c>
      <c r="H97" s="6">
        <f>VLOOKUP(F97,'[1] J G HOSIARY'!$C$3:$E$37,3,FALSE)</f>
        <v>231</v>
      </c>
      <c r="I97" s="6">
        <f t="shared" si="3"/>
        <v>231</v>
      </c>
      <c r="J97" s="23"/>
      <c r="K97" s="5" t="s">
        <v>38</v>
      </c>
    </row>
    <row r="98" spans="1:11" s="4" customFormat="1">
      <c r="A98" s="7">
        <f t="shared" si="4"/>
        <v>94</v>
      </c>
      <c r="B98" s="5" t="s">
        <v>237</v>
      </c>
      <c r="C98" s="5" t="s">
        <v>238</v>
      </c>
      <c r="D98" s="9" t="s">
        <v>239</v>
      </c>
      <c r="E98" s="14" t="s">
        <v>11</v>
      </c>
      <c r="F98" s="5" t="s">
        <v>10</v>
      </c>
      <c r="G98" s="5">
        <v>17</v>
      </c>
      <c r="H98" s="6">
        <f>VLOOKUP(F98,'[1] J G HOSIARY'!$C$3:$E$37,3,FALSE)</f>
        <v>330</v>
      </c>
      <c r="I98" s="6">
        <f t="shared" si="3"/>
        <v>5610</v>
      </c>
      <c r="J98" s="23"/>
      <c r="K98" s="5" t="s">
        <v>50</v>
      </c>
    </row>
    <row r="99" spans="1:11" s="4" customFormat="1">
      <c r="A99" s="7">
        <f t="shared" si="4"/>
        <v>95</v>
      </c>
      <c r="B99" s="5" t="s">
        <v>237</v>
      </c>
      <c r="C99" s="5" t="s">
        <v>240</v>
      </c>
      <c r="D99" s="9" t="s">
        <v>241</v>
      </c>
      <c r="E99" s="14" t="s">
        <v>11</v>
      </c>
      <c r="F99" s="5" t="s">
        <v>5</v>
      </c>
      <c r="G99" s="5">
        <v>1</v>
      </c>
      <c r="H99" s="6">
        <f>VLOOKUP(F99,'[1] J G HOSIARY'!$C$3:$E$37,3,FALSE)</f>
        <v>270</v>
      </c>
      <c r="I99" s="6">
        <f t="shared" si="3"/>
        <v>270</v>
      </c>
      <c r="J99" s="23"/>
      <c r="K99" s="5" t="s">
        <v>41</v>
      </c>
    </row>
    <row r="100" spans="1:11" s="4" customFormat="1">
      <c r="A100" s="39" t="s">
        <v>252</v>
      </c>
      <c r="B100" s="40"/>
      <c r="C100" s="40"/>
      <c r="D100" s="40"/>
      <c r="E100" s="40"/>
      <c r="F100" s="40"/>
      <c r="G100" s="40"/>
      <c r="H100" s="41"/>
      <c r="I100" s="15">
        <f>SUM(I5:I99)</f>
        <v>113559</v>
      </c>
      <c r="J100" s="24"/>
      <c r="K100" s="16"/>
    </row>
    <row r="101" spans="1:11" s="4" customFormat="1" ht="15" customHeight="1">
      <c r="A101" s="17"/>
      <c r="B101" s="18"/>
      <c r="C101" s="18"/>
      <c r="D101" s="19"/>
      <c r="E101" s="18"/>
      <c r="F101" s="18"/>
      <c r="G101" s="8">
        <f>SUM(G5:G99)</f>
        <v>523</v>
      </c>
      <c r="H101" s="20"/>
      <c r="I101" s="20"/>
      <c r="J101" s="25"/>
      <c r="K101" s="18"/>
    </row>
    <row r="102" spans="1:11" ht="36.75" customHeight="1">
      <c r="A102" s="26" t="s">
        <v>25</v>
      </c>
      <c r="B102" s="27"/>
      <c r="C102" s="27"/>
      <c r="D102" s="27"/>
      <c r="E102" s="27"/>
      <c r="F102" s="27"/>
      <c r="G102" s="27"/>
      <c r="H102" s="27"/>
      <c r="I102" s="28"/>
    </row>
    <row r="103" spans="1:11" ht="45" customHeight="1">
      <c r="A103" s="29" t="s">
        <v>24</v>
      </c>
      <c r="B103" s="30"/>
      <c r="C103" s="30"/>
      <c r="D103" s="30"/>
      <c r="E103" s="30"/>
      <c r="F103" s="30"/>
      <c r="G103" s="30"/>
      <c r="H103" s="30"/>
      <c r="I103" s="31"/>
    </row>
  </sheetData>
  <sortState ref="B5:K39">
    <sortCondition ref="B5:B39"/>
    <sortCondition ref="C5:C39"/>
  </sortState>
  <mergeCells count="7">
    <mergeCell ref="A102:I102"/>
    <mergeCell ref="A103:I103"/>
    <mergeCell ref="A3:E3"/>
    <mergeCell ref="F2:I2"/>
    <mergeCell ref="F3:I3"/>
    <mergeCell ref="A2:E2"/>
    <mergeCell ref="A100:H100"/>
  </mergeCells>
  <conditionalFormatting sqref="C104:C1048576 C4:C101">
    <cfRule type="duplicateValues" dxfId="0" priority="2"/>
  </conditionalFormatting>
  <pageMargins left="0.27559055118110237" right="0.15748031496062992" top="0.47244094488188981" bottom="0.6692913385826772" header="0.15748031496062992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2025-01-03T07:36:12Z</cp:lastPrinted>
  <dcterms:created xsi:type="dcterms:W3CDTF">2024-06-05T08:25:03Z</dcterms:created>
  <dcterms:modified xsi:type="dcterms:W3CDTF">2025-01-09T13:17:20Z</dcterms:modified>
</cp:coreProperties>
</file>