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6" i="1"/>
  <c r="J18" l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9"/>
  <c r="J19" s="1"/>
  <c r="H20"/>
  <c r="J20" s="1"/>
  <c r="H21"/>
  <c r="J21" s="1"/>
  <c r="H22"/>
  <c r="J22" s="1"/>
  <c r="H4"/>
  <c r="J4" s="1"/>
  <c r="J23" l="1"/>
</calcChain>
</file>

<file path=xl/sharedStrings.xml><?xml version="1.0" encoding="utf-8"?>
<sst xmlns="http://schemas.openxmlformats.org/spreadsheetml/2006/main" count="111" uniqueCount="83">
  <si>
    <t>INVOICE
PRAGATI LOGISTICS,SAMANTA SAHI KHUNTIA LANE,8984191006
GST No:21AGHPB9356M1Z9</t>
  </si>
  <si>
    <t>27/1/2025</t>
  </si>
  <si>
    <t>608</t>
  </si>
  <si>
    <t>610</t>
  </si>
  <si>
    <t>31/1/2025</t>
  </si>
  <si>
    <t>161</t>
  </si>
  <si>
    <t>29/1/2025</t>
  </si>
  <si>
    <t>620</t>
  </si>
  <si>
    <t>617</t>
  </si>
  <si>
    <t>01/1/2025</t>
  </si>
  <si>
    <t>553</t>
  </si>
  <si>
    <t>28/1/2025</t>
  </si>
  <si>
    <t>616</t>
  </si>
  <si>
    <t>21/1/2025</t>
  </si>
  <si>
    <t>600</t>
  </si>
  <si>
    <t>609</t>
  </si>
  <si>
    <t>18/1/2025</t>
  </si>
  <si>
    <t>592</t>
  </si>
  <si>
    <t>08/1/2025</t>
  </si>
  <si>
    <t>567</t>
  </si>
  <si>
    <t>562</t>
  </si>
  <si>
    <t>06/1/2025</t>
  </si>
  <si>
    <t>561</t>
  </si>
  <si>
    <t>04/1/2025</t>
  </si>
  <si>
    <t>560</t>
  </si>
  <si>
    <t>564</t>
  </si>
  <si>
    <t>02/1/2025</t>
  </si>
  <si>
    <t>573</t>
  </si>
  <si>
    <t>554</t>
  </si>
  <si>
    <t>11/1/2025</t>
  </si>
  <si>
    <t>575</t>
  </si>
  <si>
    <t>155</t>
  </si>
  <si>
    <t>Thanking you for your business.
PRAGATI LOGISTICS</t>
  </si>
  <si>
    <t xml:space="preserve">GG PLAST PRIVATE LIMITED
Address: C/o-Mohini Devi Goenka  Holding No.-237 ,Kathagada Sah 753001 mo-9437579712mo-9437579712,9337725042
GST No:21AAICG7317F1ZW
</t>
  </si>
  <si>
    <t>SL</t>
  </si>
  <si>
    <t>DATE</t>
  </si>
  <si>
    <t>LR NO</t>
  </si>
  <si>
    <t>FROM</t>
  </si>
  <si>
    <t>INV NO</t>
  </si>
  <si>
    <t>CASE</t>
  </si>
  <si>
    <t>RATE</t>
  </si>
  <si>
    <t>LR CH.</t>
  </si>
  <si>
    <t>AMOUNT</t>
  </si>
  <si>
    <t>TO</t>
  </si>
  <si>
    <t>JATNI</t>
  </si>
  <si>
    <t>PURI</t>
  </si>
  <si>
    <t>BORIKINA</t>
  </si>
  <si>
    <t>MAHANGA</t>
  </si>
  <si>
    <t>BALUGAON</t>
  </si>
  <si>
    <t>SALIPUR</t>
  </si>
  <si>
    <t>BRAHAMAGIRI</t>
  </si>
  <si>
    <t>KENDRAPARA</t>
  </si>
  <si>
    <t>NUAPATNA</t>
  </si>
  <si>
    <t>BALIKUDA</t>
  </si>
  <si>
    <t>PATTAMUNDAI</t>
  </si>
  <si>
    <t>GOP</t>
  </si>
  <si>
    <t>JAJPUR TOWN</t>
  </si>
  <si>
    <t>PANDIA</t>
  </si>
  <si>
    <t>PARADEEP</t>
  </si>
  <si>
    <t>TIKABALI</t>
  </si>
  <si>
    <t>CTC</t>
  </si>
  <si>
    <t>DO/20414</t>
  </si>
  <si>
    <t>DO/20410</t>
  </si>
  <si>
    <t>DO/20747</t>
  </si>
  <si>
    <t>DO/20565</t>
  </si>
  <si>
    <t>DO/20564</t>
  </si>
  <si>
    <t>DO/18995</t>
  </si>
  <si>
    <t>DO/20491</t>
  </si>
  <si>
    <t>DO/20086</t>
  </si>
  <si>
    <t>DO/20412</t>
  </si>
  <si>
    <t>DO/19924</t>
  </si>
  <si>
    <t>DO/19402</t>
  </si>
  <si>
    <t>DO/19401</t>
  </si>
  <si>
    <t>DO/19307</t>
  </si>
  <si>
    <t>DO/19238</t>
  </si>
  <si>
    <t>DO/19240</t>
  </si>
  <si>
    <t>DO/19087</t>
  </si>
  <si>
    <t>DO/18981</t>
  </si>
  <si>
    <t>DO/19590</t>
  </si>
  <si>
    <t>MA/14392</t>
  </si>
  <si>
    <t>(RUPEES FOUR THOUSAND TWO HUNDRED SEVENTY ONLY)</t>
  </si>
  <si>
    <t>Kindly, verify &amp; confirm within 7 days, else GST will be filed by 20th FEB, 2025. 
GST to be paid by Consignor under Reverse Charge Mechanism(RCM) as per GST.</t>
  </si>
  <si>
    <t xml:space="preserve">Bill Date:31/01/2025
Bill NO : 33485
Total Amount:4270.00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</si>
</sst>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6</xdr:col>
      <xdr:colOff>333375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"/>
          <a:ext cx="37338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T15" sqref="T15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85546875" style="1" customWidth="1"/>
    <col min="8" max="8" width="8" style="2" customWidth="1"/>
    <col min="9" max="9" width="7" style="2" customWidth="1"/>
    <col min="10" max="10" width="11.2851562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0"/>
      <c r="F1" s="20"/>
      <c r="G1" s="21"/>
      <c r="H1" s="17" t="s">
        <v>0</v>
      </c>
      <c r="I1" s="18"/>
      <c r="J1" s="18"/>
    </row>
    <row r="2" spans="1:10" ht="76.5" customHeight="1">
      <c r="A2" s="22" t="s">
        <v>33</v>
      </c>
      <c r="B2" s="23"/>
      <c r="C2" s="23"/>
      <c r="D2" s="23"/>
      <c r="E2" s="23"/>
      <c r="F2" s="23"/>
      <c r="G2" s="24"/>
      <c r="H2" s="17" t="s">
        <v>82</v>
      </c>
      <c r="I2" s="18"/>
      <c r="J2" s="18"/>
    </row>
    <row r="3" spans="1:10" s="3" customFormat="1">
      <c r="A3" s="8" t="s">
        <v>34</v>
      </c>
      <c r="B3" s="8" t="s">
        <v>35</v>
      </c>
      <c r="C3" s="8" t="s">
        <v>36</v>
      </c>
      <c r="D3" s="8" t="s">
        <v>37</v>
      </c>
      <c r="E3" s="8" t="s">
        <v>43</v>
      </c>
      <c r="F3" s="8" t="s">
        <v>38</v>
      </c>
      <c r="G3" s="8" t="s">
        <v>39</v>
      </c>
      <c r="H3" s="9" t="s">
        <v>40</v>
      </c>
      <c r="I3" s="9" t="s">
        <v>41</v>
      </c>
      <c r="J3" s="9" t="s">
        <v>42</v>
      </c>
    </row>
    <row r="4" spans="1:10">
      <c r="A4" s="4">
        <v>1</v>
      </c>
      <c r="B4" s="4" t="s">
        <v>9</v>
      </c>
      <c r="C4" s="4" t="s">
        <v>66</v>
      </c>
      <c r="D4" s="10" t="s">
        <v>60</v>
      </c>
      <c r="E4" s="7" t="s">
        <v>49</v>
      </c>
      <c r="F4" s="4" t="s">
        <v>10</v>
      </c>
      <c r="G4" s="4">
        <v>10</v>
      </c>
      <c r="H4" s="6">
        <f>VLOOKUP(E4,'[1]ANCHOR HEALTH &amp; BEAUTY CARE'!$C$4:$D$246,2,FALSE)</f>
        <v>37.5</v>
      </c>
      <c r="I4" s="6">
        <v>20</v>
      </c>
      <c r="J4" s="6">
        <f>G4*H4+I4</f>
        <v>395</v>
      </c>
    </row>
    <row r="5" spans="1:10">
      <c r="A5" s="4">
        <v>2</v>
      </c>
      <c r="B5" s="4" t="s">
        <v>9</v>
      </c>
      <c r="C5" s="4" t="s">
        <v>77</v>
      </c>
      <c r="D5" s="10" t="s">
        <v>60</v>
      </c>
      <c r="E5" s="7" t="s">
        <v>57</v>
      </c>
      <c r="F5" s="4" t="s">
        <v>28</v>
      </c>
      <c r="G5" s="4">
        <v>1</v>
      </c>
      <c r="H5" s="6">
        <f>VLOOKUP(E5,'[1]ANCHOR HEALTH &amp; BEAUTY CARE'!$C$4:$D$246,2,FALSE)</f>
        <v>37.5</v>
      </c>
      <c r="I5" s="6">
        <v>20</v>
      </c>
      <c r="J5" s="6">
        <f t="shared" ref="J5:J22" si="0">G5*H5+I5</f>
        <v>57.5</v>
      </c>
    </row>
    <row r="6" spans="1:10">
      <c r="A6" s="4">
        <v>3</v>
      </c>
      <c r="B6" s="4" t="s">
        <v>26</v>
      </c>
      <c r="C6" s="4" t="s">
        <v>76</v>
      </c>
      <c r="D6" s="10" t="s">
        <v>60</v>
      </c>
      <c r="E6" s="7" t="s">
        <v>47</v>
      </c>
      <c r="F6" s="4" t="s">
        <v>27</v>
      </c>
      <c r="G6" s="4">
        <v>2</v>
      </c>
      <c r="H6" s="6">
        <f>VLOOKUP(E6,'[1]ANCHOR HEALTH &amp; BEAUTY CARE'!$C$4:$D$246,2,FALSE)</f>
        <v>40</v>
      </c>
      <c r="I6" s="6">
        <v>20</v>
      </c>
      <c r="J6" s="6">
        <f t="shared" si="0"/>
        <v>100</v>
      </c>
    </row>
    <row r="7" spans="1:10">
      <c r="A7" s="4">
        <v>4</v>
      </c>
      <c r="B7" s="4" t="s">
        <v>23</v>
      </c>
      <c r="C7" s="4" t="s">
        <v>74</v>
      </c>
      <c r="D7" s="10" t="s">
        <v>60</v>
      </c>
      <c r="E7" s="7" t="s">
        <v>44</v>
      </c>
      <c r="F7" s="4" t="s">
        <v>24</v>
      </c>
      <c r="G7" s="4">
        <v>6</v>
      </c>
      <c r="H7" s="6">
        <f>VLOOKUP(E7,'[1]ANCHOR HEALTH &amp; BEAUTY CARE'!$C$4:$D$246,2,FALSE)</f>
        <v>37.5</v>
      </c>
      <c r="I7" s="6">
        <v>20</v>
      </c>
      <c r="J7" s="6">
        <f t="shared" si="0"/>
        <v>245</v>
      </c>
    </row>
    <row r="8" spans="1:10">
      <c r="A8" s="4">
        <v>5</v>
      </c>
      <c r="B8" s="4" t="s">
        <v>23</v>
      </c>
      <c r="C8" s="4" t="s">
        <v>75</v>
      </c>
      <c r="D8" s="10" t="s">
        <v>60</v>
      </c>
      <c r="E8" s="7" t="s">
        <v>56</v>
      </c>
      <c r="F8" s="4" t="s">
        <v>25</v>
      </c>
      <c r="G8" s="4">
        <v>8</v>
      </c>
      <c r="H8" s="6">
        <f>VLOOKUP(E8,'[1]ANCHOR HEALTH &amp; BEAUTY CARE'!$C$4:$D$246,2,FALSE)</f>
        <v>37.5</v>
      </c>
      <c r="I8" s="6">
        <v>20</v>
      </c>
      <c r="J8" s="6">
        <f t="shared" si="0"/>
        <v>320</v>
      </c>
    </row>
    <row r="9" spans="1:10">
      <c r="A9" s="4">
        <v>6</v>
      </c>
      <c r="B9" s="4" t="s">
        <v>21</v>
      </c>
      <c r="C9" s="4" t="s">
        <v>73</v>
      </c>
      <c r="D9" s="10" t="s">
        <v>60</v>
      </c>
      <c r="E9" s="7" t="s">
        <v>55</v>
      </c>
      <c r="F9" s="4" t="s">
        <v>22</v>
      </c>
      <c r="G9" s="4">
        <v>14</v>
      </c>
      <c r="H9" s="6">
        <f>VLOOKUP(E9,'[1]ANCHOR HEALTH &amp; BEAUTY CARE'!$C$4:$D$246,2,FALSE)</f>
        <v>37.5</v>
      </c>
      <c r="I9" s="6">
        <v>20</v>
      </c>
      <c r="J9" s="6">
        <f t="shared" si="0"/>
        <v>545</v>
      </c>
    </row>
    <row r="10" spans="1:10">
      <c r="A10" s="4">
        <v>7</v>
      </c>
      <c r="B10" s="4" t="s">
        <v>18</v>
      </c>
      <c r="C10" s="4" t="s">
        <v>71</v>
      </c>
      <c r="D10" s="10" t="s">
        <v>60</v>
      </c>
      <c r="E10" s="7" t="s">
        <v>54</v>
      </c>
      <c r="F10" s="4" t="s">
        <v>19</v>
      </c>
      <c r="G10" s="4">
        <v>3</v>
      </c>
      <c r="H10" s="6">
        <f>VLOOKUP(E10,'[1]ANCHOR HEALTH &amp; BEAUTY CARE'!$C$4:$D$246,2,FALSE)</f>
        <v>37.5</v>
      </c>
      <c r="I10" s="6">
        <v>20</v>
      </c>
      <c r="J10" s="6">
        <f t="shared" si="0"/>
        <v>132.5</v>
      </c>
    </row>
    <row r="11" spans="1:10">
      <c r="A11" s="4">
        <v>8</v>
      </c>
      <c r="B11" s="4" t="s">
        <v>18</v>
      </c>
      <c r="C11" s="4" t="s">
        <v>72</v>
      </c>
      <c r="D11" s="10" t="s">
        <v>60</v>
      </c>
      <c r="E11" s="7" t="s">
        <v>45</v>
      </c>
      <c r="F11" s="4" t="s">
        <v>20</v>
      </c>
      <c r="G11" s="4">
        <v>7</v>
      </c>
      <c r="H11" s="6">
        <f>VLOOKUP(E11,'[1]ANCHOR HEALTH &amp; BEAUTY CARE'!$C$4:$D$246,2,FALSE)</f>
        <v>37.5</v>
      </c>
      <c r="I11" s="6">
        <v>20</v>
      </c>
      <c r="J11" s="6">
        <f t="shared" si="0"/>
        <v>282.5</v>
      </c>
    </row>
    <row r="12" spans="1:10">
      <c r="A12" s="4">
        <v>9</v>
      </c>
      <c r="B12" s="4" t="s">
        <v>29</v>
      </c>
      <c r="C12" s="4" t="s">
        <v>78</v>
      </c>
      <c r="D12" s="10" t="s">
        <v>60</v>
      </c>
      <c r="E12" s="7" t="s">
        <v>58</v>
      </c>
      <c r="F12" s="4" t="s">
        <v>30</v>
      </c>
      <c r="G12" s="4">
        <v>2</v>
      </c>
      <c r="H12" s="6">
        <f>VLOOKUP(E12,'[1]ANCHOR HEALTH &amp; BEAUTY CARE'!$C$4:$D$246,2,FALSE)</f>
        <v>37.5</v>
      </c>
      <c r="I12" s="6">
        <v>20</v>
      </c>
      <c r="J12" s="6">
        <f t="shared" si="0"/>
        <v>95</v>
      </c>
    </row>
    <row r="13" spans="1:10">
      <c r="A13" s="4">
        <v>10</v>
      </c>
      <c r="B13" s="4" t="s">
        <v>16</v>
      </c>
      <c r="C13" s="4" t="s">
        <v>70</v>
      </c>
      <c r="D13" s="10" t="s">
        <v>60</v>
      </c>
      <c r="E13" s="7" t="s">
        <v>53</v>
      </c>
      <c r="F13" s="4" t="s">
        <v>17</v>
      </c>
      <c r="G13" s="4">
        <v>5</v>
      </c>
      <c r="H13" s="6">
        <f>VLOOKUP(E13,'[1]ANCHOR HEALTH &amp; BEAUTY CARE'!$C$4:$D$246,2,FALSE)</f>
        <v>37.5</v>
      </c>
      <c r="I13" s="6">
        <v>20</v>
      </c>
      <c r="J13" s="6">
        <f t="shared" si="0"/>
        <v>207.5</v>
      </c>
    </row>
    <row r="14" spans="1:10">
      <c r="A14" s="4">
        <v>11</v>
      </c>
      <c r="B14" s="4" t="s">
        <v>13</v>
      </c>
      <c r="C14" s="4" t="s">
        <v>68</v>
      </c>
      <c r="D14" s="10" t="s">
        <v>60</v>
      </c>
      <c r="E14" s="7" t="s">
        <v>51</v>
      </c>
      <c r="F14" s="4" t="s">
        <v>14</v>
      </c>
      <c r="G14" s="4">
        <v>3</v>
      </c>
      <c r="H14" s="6">
        <f>VLOOKUP(E14,'[1]ANCHOR HEALTH &amp; BEAUTY CARE'!$C$4:$D$246,2,FALSE)</f>
        <v>37.5</v>
      </c>
      <c r="I14" s="6">
        <v>20</v>
      </c>
      <c r="J14" s="6">
        <f t="shared" si="0"/>
        <v>132.5</v>
      </c>
    </row>
    <row r="15" spans="1:10">
      <c r="A15" s="4">
        <v>12</v>
      </c>
      <c r="B15" s="4" t="s">
        <v>1</v>
      </c>
      <c r="C15" s="4" t="s">
        <v>61</v>
      </c>
      <c r="D15" s="10" t="s">
        <v>60</v>
      </c>
      <c r="E15" s="7" t="s">
        <v>44</v>
      </c>
      <c r="F15" s="4" t="s">
        <v>2</v>
      </c>
      <c r="G15" s="4">
        <v>8</v>
      </c>
      <c r="H15" s="6">
        <f>VLOOKUP(E15,'[1]ANCHOR HEALTH &amp; BEAUTY CARE'!$C$4:$D$246,2,FALSE)</f>
        <v>37.5</v>
      </c>
      <c r="I15" s="6">
        <v>20</v>
      </c>
      <c r="J15" s="6">
        <f t="shared" si="0"/>
        <v>320</v>
      </c>
    </row>
    <row r="16" spans="1:10">
      <c r="A16" s="4">
        <v>13</v>
      </c>
      <c r="B16" s="4" t="s">
        <v>1</v>
      </c>
      <c r="C16" s="4" t="s">
        <v>62</v>
      </c>
      <c r="D16" s="10" t="s">
        <v>60</v>
      </c>
      <c r="E16" s="7" t="s">
        <v>45</v>
      </c>
      <c r="F16" s="4" t="s">
        <v>3</v>
      </c>
      <c r="G16" s="4">
        <v>5</v>
      </c>
      <c r="H16" s="6">
        <f>VLOOKUP(E16,'[1]ANCHOR HEALTH &amp; BEAUTY CARE'!$C$4:$D$246,2,FALSE)</f>
        <v>37.5</v>
      </c>
      <c r="I16" s="6">
        <v>20</v>
      </c>
      <c r="J16" s="6">
        <f t="shared" si="0"/>
        <v>207.5</v>
      </c>
    </row>
    <row r="17" spans="1:10">
      <c r="A17" s="4">
        <v>14</v>
      </c>
      <c r="B17" s="4" t="s">
        <v>1</v>
      </c>
      <c r="C17" s="4" t="s">
        <v>69</v>
      </c>
      <c r="D17" s="10" t="s">
        <v>60</v>
      </c>
      <c r="E17" s="7" t="s">
        <v>52</v>
      </c>
      <c r="F17" s="4" t="s">
        <v>15</v>
      </c>
      <c r="G17" s="4">
        <v>3</v>
      </c>
      <c r="H17" s="6">
        <f>VLOOKUP(E17,'[1]ANCHOR HEALTH &amp; BEAUTY CARE'!$C$4:$D$246,2,FALSE)</f>
        <v>37.5</v>
      </c>
      <c r="I17" s="6">
        <v>20</v>
      </c>
      <c r="J17" s="6">
        <f t="shared" si="0"/>
        <v>132.5</v>
      </c>
    </row>
    <row r="18" spans="1:10">
      <c r="A18" s="4">
        <v>15</v>
      </c>
      <c r="B18" s="4" t="s">
        <v>11</v>
      </c>
      <c r="C18" s="4" t="s">
        <v>67</v>
      </c>
      <c r="D18" s="10" t="s">
        <v>60</v>
      </c>
      <c r="E18" s="7" t="s">
        <v>50</v>
      </c>
      <c r="F18" s="4" t="s">
        <v>12</v>
      </c>
      <c r="G18" s="4">
        <v>4</v>
      </c>
      <c r="H18" s="6">
        <v>50</v>
      </c>
      <c r="I18" s="6">
        <v>20</v>
      </c>
      <c r="J18" s="6">
        <f t="shared" si="0"/>
        <v>220</v>
      </c>
    </row>
    <row r="19" spans="1:10">
      <c r="A19" s="4">
        <v>16</v>
      </c>
      <c r="B19" s="4" t="s">
        <v>11</v>
      </c>
      <c r="C19" s="4" t="s">
        <v>79</v>
      </c>
      <c r="D19" s="10" t="s">
        <v>60</v>
      </c>
      <c r="E19" s="7" t="s">
        <v>59</v>
      </c>
      <c r="F19" s="4" t="s">
        <v>31</v>
      </c>
      <c r="G19" s="4">
        <v>5</v>
      </c>
      <c r="H19" s="6">
        <f>VLOOKUP(E19,'[1]ANCHOR HEALTH &amp; BEAUTY CARE'!$C$4:$D$246,2,FALSE)</f>
        <v>60</v>
      </c>
      <c r="I19" s="6">
        <v>20</v>
      </c>
      <c r="J19" s="6">
        <f t="shared" si="0"/>
        <v>320</v>
      </c>
    </row>
    <row r="20" spans="1:10">
      <c r="A20" s="4">
        <v>17</v>
      </c>
      <c r="B20" s="4" t="s">
        <v>6</v>
      </c>
      <c r="C20" s="4" t="s">
        <v>64</v>
      </c>
      <c r="D20" s="10" t="s">
        <v>60</v>
      </c>
      <c r="E20" s="7" t="s">
        <v>47</v>
      </c>
      <c r="F20" s="4" t="s">
        <v>7</v>
      </c>
      <c r="G20" s="4">
        <v>4</v>
      </c>
      <c r="H20" s="6">
        <f>VLOOKUP(E20,'[1]ANCHOR HEALTH &amp; BEAUTY CARE'!$C$4:$D$246,2,FALSE)</f>
        <v>40</v>
      </c>
      <c r="I20" s="6">
        <v>20</v>
      </c>
      <c r="J20" s="6">
        <f t="shared" si="0"/>
        <v>180</v>
      </c>
    </row>
    <row r="21" spans="1:10">
      <c r="A21" s="4">
        <v>18</v>
      </c>
      <c r="B21" s="4" t="s">
        <v>6</v>
      </c>
      <c r="C21" s="4" t="s">
        <v>65</v>
      </c>
      <c r="D21" s="10" t="s">
        <v>60</v>
      </c>
      <c r="E21" s="7" t="s">
        <v>48</v>
      </c>
      <c r="F21" s="4" t="s">
        <v>8</v>
      </c>
      <c r="G21" s="4">
        <v>3</v>
      </c>
      <c r="H21" s="6">
        <f>VLOOKUP(E21,'[1]ANCHOR HEALTH &amp; BEAUTY CARE'!$C$4:$D$246,2,FALSE)</f>
        <v>37.5</v>
      </c>
      <c r="I21" s="6">
        <v>20</v>
      </c>
      <c r="J21" s="6">
        <f t="shared" si="0"/>
        <v>132.5</v>
      </c>
    </row>
    <row r="22" spans="1:10">
      <c r="A22" s="4">
        <v>19</v>
      </c>
      <c r="B22" s="4" t="s">
        <v>4</v>
      </c>
      <c r="C22" s="4" t="s">
        <v>63</v>
      </c>
      <c r="D22" s="10" t="s">
        <v>60</v>
      </c>
      <c r="E22" s="7" t="s">
        <v>46</v>
      </c>
      <c r="F22" s="4" t="s">
        <v>5</v>
      </c>
      <c r="G22" s="4">
        <v>5</v>
      </c>
      <c r="H22" s="6">
        <f>VLOOKUP(E22,'[1]ANCHOR HEALTH &amp; BEAUTY CARE'!$C$4:$D$246,2,FALSE)</f>
        <v>45</v>
      </c>
      <c r="I22" s="6">
        <v>20</v>
      </c>
      <c r="J22" s="6">
        <f t="shared" si="0"/>
        <v>245</v>
      </c>
    </row>
    <row r="23" spans="1:10" s="3" customFormat="1">
      <c r="A23" s="11" t="s">
        <v>80</v>
      </c>
      <c r="B23" s="12"/>
      <c r="C23" s="12"/>
      <c r="D23" s="12"/>
      <c r="E23" s="12"/>
      <c r="F23" s="12"/>
      <c r="G23" s="12"/>
      <c r="H23" s="13"/>
      <c r="I23" s="14"/>
      <c r="J23" s="5">
        <f>ROUND(SUM(J4:J22),0)</f>
        <v>4270</v>
      </c>
    </row>
    <row r="24" spans="1:10" s="3" customFormat="1" ht="30" customHeight="1">
      <c r="A24" s="15" t="s">
        <v>81</v>
      </c>
      <c r="B24" s="15"/>
      <c r="C24" s="15"/>
      <c r="D24" s="15"/>
      <c r="E24" s="15"/>
      <c r="F24" s="15"/>
      <c r="G24" s="15"/>
      <c r="H24" s="16"/>
      <c r="I24" s="16"/>
      <c r="J24" s="16"/>
    </row>
    <row r="25" spans="1:10" s="3" customFormat="1" ht="30" customHeight="1">
      <c r="A25" s="15" t="s">
        <v>32</v>
      </c>
      <c r="B25" s="15"/>
      <c r="C25" s="15"/>
      <c r="D25" s="15"/>
      <c r="E25" s="15"/>
      <c r="F25" s="15"/>
      <c r="G25" s="15"/>
      <c r="H25" s="16"/>
      <c r="I25" s="16"/>
      <c r="J25" s="16"/>
    </row>
    <row r="26" spans="1:10" s="25" customFormat="1">
      <c r="G26" s="8">
        <f>SUM(G4:G22)</f>
        <v>98</v>
      </c>
      <c r="H26" s="26"/>
      <c r="I26" s="26"/>
      <c r="J26" s="26"/>
    </row>
  </sheetData>
  <sortState ref="B4:J22">
    <sortCondition ref="B4:B22"/>
  </sortState>
  <mergeCells count="7">
    <mergeCell ref="A23:I23"/>
    <mergeCell ref="A24:J24"/>
    <mergeCell ref="A25:J25"/>
    <mergeCell ref="H1:J1"/>
    <mergeCell ref="H2:J2"/>
    <mergeCell ref="A1:G1"/>
    <mergeCell ref="A2:G2"/>
  </mergeCells>
  <conditionalFormatting sqref="C1:C1048576">
    <cfRule type="duplicateValues" dxfId="1" priority="2"/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dcterms:created xsi:type="dcterms:W3CDTF">2025-02-07T08:35:34Z</dcterms:created>
  <dcterms:modified xsi:type="dcterms:W3CDTF">2025-02-19T09:51:32Z</dcterms:modified>
</cp:coreProperties>
</file>