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Invoice!$B$4:$K$85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83" i="1" l="1"/>
  <c r="I81" i="1"/>
  <c r="J81" i="1" s="1"/>
  <c r="I80" i="1"/>
  <c r="J80" i="1" s="1"/>
  <c r="I79" i="1"/>
  <c r="J79" i="1" s="1"/>
  <c r="J78" i="1"/>
  <c r="J77" i="1"/>
  <c r="J76" i="1"/>
  <c r="J75" i="1"/>
  <c r="I74" i="1"/>
  <c r="J74" i="1" s="1"/>
  <c r="I73" i="1"/>
  <c r="J73" i="1" s="1"/>
  <c r="I72" i="1"/>
  <c r="J72" i="1" s="1"/>
  <c r="J71" i="1"/>
  <c r="J70" i="1"/>
  <c r="I69" i="1"/>
  <c r="J69" i="1" s="1"/>
  <c r="J68" i="1"/>
  <c r="I67" i="1"/>
  <c r="J67" i="1" s="1"/>
  <c r="J66" i="1"/>
  <c r="J65" i="1"/>
  <c r="J64" i="1"/>
  <c r="J63" i="1"/>
  <c r="J62" i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J36" i="1"/>
  <c r="I35" i="1"/>
  <c r="J35" i="1" s="1"/>
  <c r="I34" i="1"/>
  <c r="J34" i="1" s="1"/>
  <c r="I33" i="1"/>
  <c r="J33" i="1" s="1"/>
  <c r="I32" i="1"/>
  <c r="J32" i="1" s="1"/>
  <c r="I31" i="1"/>
  <c r="J31" i="1" s="1"/>
  <c r="J30" i="1"/>
  <c r="I29" i="1"/>
  <c r="J29" i="1" s="1"/>
  <c r="J28" i="1"/>
  <c r="I27" i="1"/>
  <c r="J27" i="1" s="1"/>
  <c r="J26" i="1"/>
  <c r="I25" i="1"/>
  <c r="J25" i="1" s="1"/>
  <c r="I24" i="1"/>
  <c r="J24" i="1" s="1"/>
  <c r="J23" i="1"/>
  <c r="J22" i="1"/>
  <c r="J21" i="1"/>
  <c r="I20" i="1"/>
  <c r="J20" i="1" s="1"/>
  <c r="I19" i="1"/>
  <c r="J19" i="1" s="1"/>
  <c r="J18" i="1"/>
  <c r="J17" i="1"/>
  <c r="J16" i="1"/>
  <c r="J15" i="1"/>
  <c r="I14" i="1"/>
  <c r="J14" i="1" s="1"/>
  <c r="J13" i="1"/>
  <c r="I12" i="1"/>
  <c r="J12" i="1" s="1"/>
  <c r="J11" i="1"/>
  <c r="I10" i="1"/>
  <c r="J10" i="1" s="1"/>
  <c r="I9" i="1"/>
  <c r="J9" i="1" s="1"/>
  <c r="I8" i="1"/>
  <c r="J8" i="1" s="1"/>
  <c r="I7" i="1"/>
  <c r="J7" i="1" s="1"/>
  <c r="I6" i="1"/>
  <c r="J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I5" i="1"/>
  <c r="J5" i="1" s="1"/>
  <c r="J82" i="1" l="1"/>
</calcChain>
</file>

<file path=xl/sharedStrings.xml><?xml version="1.0" encoding="utf-8"?>
<sst xmlns="http://schemas.openxmlformats.org/spreadsheetml/2006/main" count="426" uniqueCount="200">
  <si>
    <t>DATE</t>
  </si>
  <si>
    <t>FROM</t>
  </si>
  <si>
    <t>RATE</t>
  </si>
  <si>
    <t>DESTINATION</t>
  </si>
  <si>
    <t>SL.</t>
  </si>
  <si>
    <t>CASE</t>
  </si>
  <si>
    <t>AMT.</t>
  </si>
  <si>
    <t>LR NO.</t>
  </si>
  <si>
    <t>INV. NO.</t>
  </si>
  <si>
    <t>Thanking you for your business.
PRAGATI LOGISTICS</t>
  </si>
  <si>
    <t xml:space="preserve">
LTK INDUSTRIES PRIVATE LIMITED
ADDRESS: MAHATAB ROAD, CUTTACK,
GST NO:21AAECL3099B1ZW
</t>
  </si>
  <si>
    <t>CTC</t>
  </si>
  <si>
    <t>NAYAGARH</t>
  </si>
  <si>
    <t>BHUBANESWAR</t>
  </si>
  <si>
    <t>DHENKANAL</t>
  </si>
  <si>
    <t>PURI</t>
  </si>
  <si>
    <t>ANGUL</t>
  </si>
  <si>
    <t>BALASORE</t>
  </si>
  <si>
    <t>BARIPADA</t>
  </si>
  <si>
    <t>KAKATPUR</t>
  </si>
  <si>
    <t>INVOICE
PRAGATI LOGISTICS, SAMANTA SAHI KHUNTIA LANE,8984191006
GST No:21AGHPB9356M1Z9</t>
  </si>
  <si>
    <t>JODA</t>
  </si>
  <si>
    <t>JALESWAR</t>
  </si>
  <si>
    <t>GIFT</t>
  </si>
  <si>
    <t>TIHIDI</t>
  </si>
  <si>
    <t>REMARKS</t>
  </si>
  <si>
    <t>Kindly, verify &amp; confirm within 7 days, else GST will be filed by 20th OCTOBER,  2025. 
GST to be paid by Consignor under Reverse Charge Mechanism(RCM) as per GST.</t>
  </si>
  <si>
    <t>01/9/2025</t>
  </si>
  <si>
    <t>PL/DO/08303</t>
  </si>
  <si>
    <t>1835</t>
  </si>
  <si>
    <t>PL/DO/08342</t>
  </si>
  <si>
    <t>1834</t>
  </si>
  <si>
    <t>PL/DO/08344</t>
  </si>
  <si>
    <t>1820</t>
  </si>
  <si>
    <t>02/9/2025</t>
  </si>
  <si>
    <t>PL/DO/08343</t>
  </si>
  <si>
    <t>1827</t>
  </si>
  <si>
    <t>05/9/2025</t>
  </si>
  <si>
    <t>PL/DO/08596</t>
  </si>
  <si>
    <t>1844</t>
  </si>
  <si>
    <t>PL/DO/08597</t>
  </si>
  <si>
    <t>1848</t>
  </si>
  <si>
    <t>08/9/2025</t>
  </si>
  <si>
    <t>PL/DO/08823</t>
  </si>
  <si>
    <t>1119</t>
  </si>
  <si>
    <t>BANNER</t>
  </si>
  <si>
    <t>PL/MA/05944</t>
  </si>
  <si>
    <t>1874/1875</t>
  </si>
  <si>
    <t>PL/MA/05949</t>
  </si>
  <si>
    <t>1129</t>
  </si>
  <si>
    <t>PL/MA/05950</t>
  </si>
  <si>
    <t>1872</t>
  </si>
  <si>
    <t>PL/MA/05952</t>
  </si>
  <si>
    <t>1143</t>
  </si>
  <si>
    <t>PL/MA/05959</t>
  </si>
  <si>
    <t>1132</t>
  </si>
  <si>
    <t>PL/MA/05974</t>
  </si>
  <si>
    <t>1131</t>
  </si>
  <si>
    <t>09/9/2025</t>
  </si>
  <si>
    <t>PL/DO/08764</t>
  </si>
  <si>
    <t>1130</t>
  </si>
  <si>
    <t>PL/DO/08766</t>
  </si>
  <si>
    <t>1856</t>
  </si>
  <si>
    <t>PL/DO/08772</t>
  </si>
  <si>
    <t>1873</t>
  </si>
  <si>
    <t>PL/DO/08785</t>
  </si>
  <si>
    <t>1126</t>
  </si>
  <si>
    <t>PL/DO/08786</t>
  </si>
  <si>
    <t>1142</t>
  </si>
  <si>
    <t>PL/DO/08797</t>
  </si>
  <si>
    <t>1128</t>
  </si>
  <si>
    <t>PL/DO/08798</t>
  </si>
  <si>
    <t>1853</t>
  </si>
  <si>
    <t>PL/DO/08810</t>
  </si>
  <si>
    <t>1870</t>
  </si>
  <si>
    <t>PL/DO/08812</t>
  </si>
  <si>
    <t>1139</t>
  </si>
  <si>
    <t>PL/DO/08816</t>
  </si>
  <si>
    <t>1878</t>
  </si>
  <si>
    <t>PL/DO/08819</t>
  </si>
  <si>
    <t>1125</t>
  </si>
  <si>
    <t>PL/DO/08824</t>
  </si>
  <si>
    <t>1892/1893</t>
  </si>
  <si>
    <t>PL/MA/05963</t>
  </si>
  <si>
    <t>1133</t>
  </si>
  <si>
    <t>PL/MA/05975</t>
  </si>
  <si>
    <t>1889/1890</t>
  </si>
  <si>
    <t>11/9/2025</t>
  </si>
  <si>
    <t>PL/DO/08961</t>
  </si>
  <si>
    <t>1909</t>
  </si>
  <si>
    <t>PL/DO/08974</t>
  </si>
  <si>
    <t>1895</t>
  </si>
  <si>
    <t>PL/DO/08981</t>
  </si>
  <si>
    <t>1904</t>
  </si>
  <si>
    <t>PL/DO/08982</t>
  </si>
  <si>
    <t>1877</t>
  </si>
  <si>
    <t>PL/MA/06115</t>
  </si>
  <si>
    <t>1149</t>
  </si>
  <si>
    <t>PL/MA/06125</t>
  </si>
  <si>
    <t>1915</t>
  </si>
  <si>
    <t>PL/MA/06126</t>
  </si>
  <si>
    <t>1912</t>
  </si>
  <si>
    <t>12/9/2025</t>
  </si>
  <si>
    <t>PL/DO/09005</t>
  </si>
  <si>
    <t>1951</t>
  </si>
  <si>
    <t>PL/MA/06130</t>
  </si>
  <si>
    <t>1929</t>
  </si>
  <si>
    <t>13/9/2025</t>
  </si>
  <si>
    <t>PL/DO/09114</t>
  </si>
  <si>
    <t>1928</t>
  </si>
  <si>
    <t>PL/DO/09122</t>
  </si>
  <si>
    <t>1991</t>
  </si>
  <si>
    <t>PL/DO/09129</t>
  </si>
  <si>
    <t>1984</t>
  </si>
  <si>
    <t>PL/MA/06192</t>
  </si>
  <si>
    <t>1990</t>
  </si>
  <si>
    <t>16/9/2025</t>
  </si>
  <si>
    <t>PL/DO/09216</t>
  </si>
  <si>
    <t>1999</t>
  </si>
  <si>
    <t>PL/DO/09306</t>
  </si>
  <si>
    <t>1905/1996</t>
  </si>
  <si>
    <t>19/9/2025</t>
  </si>
  <si>
    <t>PL/DO/09405</t>
  </si>
  <si>
    <t>102064/65/66/67/68</t>
  </si>
  <si>
    <t>PL/DO/09474</t>
  </si>
  <si>
    <t>2015/16/20/17/ 21/18/22/23/ 27/24/2025</t>
  </si>
  <si>
    <t>PL/MA/06311</t>
  </si>
  <si>
    <t>011</t>
  </si>
  <si>
    <t>PL/MA/06312</t>
  </si>
  <si>
    <t>2007</t>
  </si>
  <si>
    <t>20/9/2025</t>
  </si>
  <si>
    <t>PL/DO/09487</t>
  </si>
  <si>
    <t>2133</t>
  </si>
  <si>
    <t>PL/DO/09533</t>
  </si>
  <si>
    <t>2091</t>
  </si>
  <si>
    <t>PL/MA/06385</t>
  </si>
  <si>
    <t>2090</t>
  </si>
  <si>
    <t>PL/MA/06390</t>
  </si>
  <si>
    <t>2127/2128/2129</t>
  </si>
  <si>
    <t>23/9/2025</t>
  </si>
  <si>
    <t>PL/DO/09623</t>
  </si>
  <si>
    <t>2265/2266/ 2267/2268</t>
  </si>
  <si>
    <t>PL/MA/06447</t>
  </si>
  <si>
    <t>2150/2151/2152</t>
  </si>
  <si>
    <t>PL/MA/06449</t>
  </si>
  <si>
    <t>2258/59/60/ 61/62/63/64</t>
  </si>
  <si>
    <t>PL/MA/06453</t>
  </si>
  <si>
    <t>2155 TO 2158/2161/65/66/67/68/69/71/72/78/79</t>
  </si>
  <si>
    <t>25/9/2025</t>
  </si>
  <si>
    <t>PL/DO/09777</t>
  </si>
  <si>
    <t>2290</t>
  </si>
  <si>
    <t>PL/MA/06558</t>
  </si>
  <si>
    <t>2291</t>
  </si>
  <si>
    <t>PL/MA/06559</t>
  </si>
  <si>
    <t>2286/2287/2288/ 2289/2292/2293</t>
  </si>
  <si>
    <t>26/9/2025</t>
  </si>
  <si>
    <t>PL/DO/09813</t>
  </si>
  <si>
    <t>1158</t>
  </si>
  <si>
    <t>PL/DO/09814</t>
  </si>
  <si>
    <t>1160</t>
  </si>
  <si>
    <t>PL/DO/09849</t>
  </si>
  <si>
    <t>1152</t>
  </si>
  <si>
    <t>SHIRT</t>
  </si>
  <si>
    <t>PL/DO/09850</t>
  </si>
  <si>
    <t>1154</t>
  </si>
  <si>
    <t>PL/DO/09851</t>
  </si>
  <si>
    <t>1157</t>
  </si>
  <si>
    <t>PL/DO/09852</t>
  </si>
  <si>
    <t>2421/2422</t>
  </si>
  <si>
    <t>PL/DO/09854</t>
  </si>
  <si>
    <t>1151</t>
  </si>
  <si>
    <t>PL/MA/06617</t>
  </si>
  <si>
    <t>2294/95/6/7/8/9/300/ 01/2/3/4/5/6/7</t>
  </si>
  <si>
    <t>PL/MA/06629</t>
  </si>
  <si>
    <t>1150</t>
  </si>
  <si>
    <t>PL/MA/06634</t>
  </si>
  <si>
    <t>1159</t>
  </si>
  <si>
    <t>PL/MA/06637</t>
  </si>
  <si>
    <t>2175/2180/81/2201 TO  2203/2209/2210/2212</t>
  </si>
  <si>
    <t>PL/MA/06644</t>
  </si>
  <si>
    <t>2426/27/28/29/30</t>
  </si>
  <si>
    <t>PL/MA/06645</t>
  </si>
  <si>
    <t>2369/2370/2371</t>
  </si>
  <si>
    <t>PL/MA/06646</t>
  </si>
  <si>
    <t>1179</t>
  </si>
  <si>
    <t>PL/MA/06648</t>
  </si>
  <si>
    <t>1153</t>
  </si>
  <si>
    <t>PL/MA/06649</t>
  </si>
  <si>
    <t>1155</t>
  </si>
  <si>
    <t>PL/MA/06650</t>
  </si>
  <si>
    <t>1156</t>
  </si>
  <si>
    <t>27/9/2025</t>
  </si>
  <si>
    <t>PL/DO/09853</t>
  </si>
  <si>
    <t>2354</t>
  </si>
  <si>
    <t>PL/MA/06678</t>
  </si>
  <si>
    <t>2153/54/2206/208/11/86  to 89/92/93/94/95/05</t>
  </si>
  <si>
    <t>PL/MA/06679</t>
  </si>
  <si>
    <t>2174/2204</t>
  </si>
  <si>
    <t>(RUPEES FIFTY EIGHT THOUSAND FOUR HUNDRED EIGHT ONLY)</t>
  </si>
  <si>
    <t>Bill Date: 30/09/2025
Bill NO : 16728
Total Amount: 58408.00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</si>
</sst>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2" fontId="4" fillId="0" borderId="0" xfId="0" applyNumberFormat="1" applyFont="1" applyAlignment="1">
      <alignment wrapText="1"/>
    </xf>
    <xf numFmtId="0" fontId="5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 wrapText="1"/>
    </xf>
    <xf numFmtId="2" fontId="0" fillId="0" borderId="3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36637</xdr:colOff>
      <xdr:row>1</xdr:row>
      <xdr:rowOff>34214</xdr:rowOff>
    </xdr:from>
    <xdr:to>
      <xdr:col>4</xdr:col>
      <xdr:colOff>1524000</xdr:colOff>
      <xdr:row>1</xdr:row>
      <xdr:rowOff>842596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637" y="224714"/>
          <a:ext cx="3333748" cy="808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5"/>
  <sheetViews>
    <sheetView tabSelected="1" zoomScale="130" zoomScaleNormal="130" workbookViewId="0">
      <selection activeCell="P8" sqref="P8"/>
    </sheetView>
  </sheetViews>
  <sheetFormatPr defaultRowHeight="15" x14ac:dyDescent="0.25"/>
  <cols>
    <col min="1" max="1" width="1.5703125" style="1" customWidth="1"/>
    <col min="2" max="2" width="4" style="1" customWidth="1"/>
    <col min="3" max="3" width="10.28515625" style="1" bestFit="1" customWidth="1"/>
    <col min="4" max="4" width="13.42578125" style="1" customWidth="1"/>
    <col min="5" max="5" width="23.5703125" style="1" customWidth="1"/>
    <col min="6" max="6" width="6.5703125" style="1" bestFit="1" customWidth="1"/>
    <col min="7" max="7" width="15" style="3" bestFit="1" customWidth="1"/>
    <col min="8" max="8" width="6.140625" style="1" customWidth="1"/>
    <col min="9" max="9" width="7.7109375" style="2" customWidth="1"/>
    <col min="10" max="10" width="9.28515625" style="2" bestFit="1" customWidth="1"/>
    <col min="11" max="11" width="9.7109375" style="9" bestFit="1" customWidth="1"/>
    <col min="12" max="16384" width="9.140625" style="1"/>
  </cols>
  <sheetData>
    <row r="2" spans="2:13" ht="71.25" customHeight="1" x14ac:dyDescent="0.25">
      <c r="B2" s="23"/>
      <c r="C2" s="23"/>
      <c r="D2" s="23"/>
      <c r="E2" s="23"/>
      <c r="F2" s="23"/>
      <c r="G2" s="22" t="s">
        <v>20</v>
      </c>
      <c r="H2" s="22"/>
      <c r="I2" s="22"/>
      <c r="J2" s="22"/>
    </row>
    <row r="3" spans="2:13" ht="61.5" customHeight="1" x14ac:dyDescent="0.25">
      <c r="B3" s="25" t="s">
        <v>10</v>
      </c>
      <c r="C3" s="26"/>
      <c r="D3" s="26"/>
      <c r="E3" s="26"/>
      <c r="F3" s="27"/>
      <c r="G3" s="28" t="s">
        <v>199</v>
      </c>
      <c r="H3" s="29"/>
      <c r="I3" s="29"/>
      <c r="J3" s="30"/>
      <c r="K3" s="13"/>
      <c r="M3" s="2"/>
    </row>
    <row r="4" spans="2:13" s="4" customFormat="1" x14ac:dyDescent="0.25">
      <c r="B4" s="8" t="s">
        <v>4</v>
      </c>
      <c r="C4" s="8" t="s">
        <v>0</v>
      </c>
      <c r="D4" s="8" t="s">
        <v>7</v>
      </c>
      <c r="E4" s="10" t="s">
        <v>8</v>
      </c>
      <c r="F4" s="8" t="s">
        <v>1</v>
      </c>
      <c r="G4" s="8" t="s">
        <v>3</v>
      </c>
      <c r="H4" s="8" t="s">
        <v>5</v>
      </c>
      <c r="I4" s="11" t="s">
        <v>2</v>
      </c>
      <c r="J4" s="11" t="s">
        <v>6</v>
      </c>
      <c r="K4" s="8" t="s">
        <v>25</v>
      </c>
    </row>
    <row r="5" spans="2:13" s="4" customFormat="1" x14ac:dyDescent="0.25">
      <c r="B5" s="7">
        <v>1</v>
      </c>
      <c r="C5" s="5" t="s">
        <v>27</v>
      </c>
      <c r="D5" s="5" t="s">
        <v>28</v>
      </c>
      <c r="E5" s="12" t="s">
        <v>29</v>
      </c>
      <c r="F5" s="14" t="s">
        <v>11</v>
      </c>
      <c r="G5" s="5" t="s">
        <v>16</v>
      </c>
      <c r="H5" s="5">
        <v>2</v>
      </c>
      <c r="I5" s="6">
        <f>VLOOKUP(G5,'[1] J G HOSIARY'!$C$4:$E$46,3,FALSE)</f>
        <v>209</v>
      </c>
      <c r="J5" s="6">
        <f t="shared" ref="J5:J68" si="0">H5*I5</f>
        <v>418</v>
      </c>
      <c r="K5" s="5"/>
    </row>
    <row r="6" spans="2:13" s="4" customFormat="1" x14ac:dyDescent="0.25">
      <c r="B6" s="7">
        <f>B5+1</f>
        <v>2</v>
      </c>
      <c r="C6" s="5" t="s">
        <v>27</v>
      </c>
      <c r="D6" s="5" t="s">
        <v>30</v>
      </c>
      <c r="E6" s="12" t="s">
        <v>31</v>
      </c>
      <c r="F6" s="14" t="s">
        <v>11</v>
      </c>
      <c r="G6" s="5" t="s">
        <v>13</v>
      </c>
      <c r="H6" s="5">
        <v>1</v>
      </c>
      <c r="I6" s="6">
        <f>VLOOKUP(G6,'[1] J G HOSIARY'!$C$4:$E$46,3,FALSE)</f>
        <v>198</v>
      </c>
      <c r="J6" s="6">
        <f t="shared" si="0"/>
        <v>198</v>
      </c>
      <c r="K6" s="5"/>
    </row>
    <row r="7" spans="2:13" s="4" customFormat="1" x14ac:dyDescent="0.25">
      <c r="B7" s="7">
        <f t="shared" ref="B7:B70" si="1">B6+1</f>
        <v>3</v>
      </c>
      <c r="C7" s="5" t="s">
        <v>27</v>
      </c>
      <c r="D7" s="5" t="s">
        <v>32</v>
      </c>
      <c r="E7" s="12" t="s">
        <v>33</v>
      </c>
      <c r="F7" s="14" t="s">
        <v>11</v>
      </c>
      <c r="G7" s="5" t="s">
        <v>18</v>
      </c>
      <c r="H7" s="5">
        <v>1</v>
      </c>
      <c r="I7" s="6">
        <f>VLOOKUP(G7,'[1] J G HOSIARY'!$C$4:$E$46,3,FALSE)</f>
        <v>220</v>
      </c>
      <c r="J7" s="6">
        <f t="shared" si="0"/>
        <v>220</v>
      </c>
      <c r="K7" s="5"/>
    </row>
    <row r="8" spans="2:13" s="4" customFormat="1" x14ac:dyDescent="0.25">
      <c r="B8" s="7">
        <f t="shared" si="1"/>
        <v>4</v>
      </c>
      <c r="C8" s="5" t="s">
        <v>34</v>
      </c>
      <c r="D8" s="5" t="s">
        <v>35</v>
      </c>
      <c r="E8" s="12" t="s">
        <v>36</v>
      </c>
      <c r="F8" s="14" t="s">
        <v>11</v>
      </c>
      <c r="G8" s="5" t="s">
        <v>14</v>
      </c>
      <c r="H8" s="5">
        <v>6</v>
      </c>
      <c r="I8" s="6">
        <f>VLOOKUP(G8,'[1] J G HOSIARY'!$C$4:$E$46,3,FALSE)</f>
        <v>209</v>
      </c>
      <c r="J8" s="6">
        <f t="shared" si="0"/>
        <v>1254</v>
      </c>
      <c r="K8" s="5"/>
    </row>
    <row r="9" spans="2:13" s="4" customFormat="1" x14ac:dyDescent="0.25">
      <c r="B9" s="7">
        <f t="shared" si="1"/>
        <v>5</v>
      </c>
      <c r="C9" s="5" t="s">
        <v>37</v>
      </c>
      <c r="D9" s="5" t="s">
        <v>38</v>
      </c>
      <c r="E9" s="12" t="s">
        <v>39</v>
      </c>
      <c r="F9" s="14" t="s">
        <v>11</v>
      </c>
      <c r="G9" s="5" t="s">
        <v>19</v>
      </c>
      <c r="H9" s="5">
        <v>4</v>
      </c>
      <c r="I9" s="6">
        <f>VLOOKUP(G9,'[1] J G HOSIARY'!$C$4:$E$46,3,FALSE)</f>
        <v>242</v>
      </c>
      <c r="J9" s="6">
        <f t="shared" si="0"/>
        <v>968</v>
      </c>
      <c r="K9" s="5"/>
    </row>
    <row r="10" spans="2:13" s="4" customFormat="1" x14ac:dyDescent="0.25">
      <c r="B10" s="7">
        <f t="shared" si="1"/>
        <v>6</v>
      </c>
      <c r="C10" s="5" t="s">
        <v>37</v>
      </c>
      <c r="D10" s="5" t="s">
        <v>40</v>
      </c>
      <c r="E10" s="12" t="s">
        <v>41</v>
      </c>
      <c r="F10" s="14" t="s">
        <v>11</v>
      </c>
      <c r="G10" s="5" t="s">
        <v>13</v>
      </c>
      <c r="H10" s="5">
        <v>3</v>
      </c>
      <c r="I10" s="6">
        <f>VLOOKUP(G10,'[1] J G HOSIARY'!$C$4:$E$46,3,FALSE)</f>
        <v>198</v>
      </c>
      <c r="J10" s="6">
        <f t="shared" si="0"/>
        <v>594</v>
      </c>
      <c r="K10" s="5"/>
    </row>
    <row r="11" spans="2:13" s="4" customFormat="1" x14ac:dyDescent="0.25">
      <c r="B11" s="7">
        <f t="shared" si="1"/>
        <v>7</v>
      </c>
      <c r="C11" s="5" t="s">
        <v>42</v>
      </c>
      <c r="D11" s="5" t="s">
        <v>43</v>
      </c>
      <c r="E11" s="12" t="s">
        <v>44</v>
      </c>
      <c r="F11" s="14" t="s">
        <v>11</v>
      </c>
      <c r="G11" s="5" t="s">
        <v>16</v>
      </c>
      <c r="H11" s="5">
        <v>2</v>
      </c>
      <c r="I11" s="6">
        <v>120</v>
      </c>
      <c r="J11" s="6">
        <f t="shared" si="0"/>
        <v>240</v>
      </c>
      <c r="K11" s="5" t="s">
        <v>45</v>
      </c>
    </row>
    <row r="12" spans="2:13" s="4" customFormat="1" x14ac:dyDescent="0.25">
      <c r="B12" s="7">
        <f t="shared" si="1"/>
        <v>8</v>
      </c>
      <c r="C12" s="5" t="s">
        <v>42</v>
      </c>
      <c r="D12" s="5" t="s">
        <v>46</v>
      </c>
      <c r="E12" s="12" t="s">
        <v>47</v>
      </c>
      <c r="F12" s="14" t="s">
        <v>11</v>
      </c>
      <c r="G12" s="5" t="s">
        <v>16</v>
      </c>
      <c r="H12" s="5">
        <v>2</v>
      </c>
      <c r="I12" s="6">
        <f>VLOOKUP(G12,'[1] J G HOSIARY'!$C$4:$E$46,3,FALSE)</f>
        <v>209</v>
      </c>
      <c r="J12" s="6">
        <f t="shared" si="0"/>
        <v>418</v>
      </c>
      <c r="K12" s="5"/>
    </row>
    <row r="13" spans="2:13" s="4" customFormat="1" x14ac:dyDescent="0.25">
      <c r="B13" s="7">
        <f t="shared" si="1"/>
        <v>9</v>
      </c>
      <c r="C13" s="5" t="s">
        <v>42</v>
      </c>
      <c r="D13" s="5" t="s">
        <v>48</v>
      </c>
      <c r="E13" s="12" t="s">
        <v>49</v>
      </c>
      <c r="F13" s="14" t="s">
        <v>11</v>
      </c>
      <c r="G13" s="5" t="s">
        <v>17</v>
      </c>
      <c r="H13" s="5">
        <v>2</v>
      </c>
      <c r="I13" s="6">
        <v>120</v>
      </c>
      <c r="J13" s="6">
        <f t="shared" si="0"/>
        <v>240</v>
      </c>
      <c r="K13" s="5" t="s">
        <v>45</v>
      </c>
    </row>
    <row r="14" spans="2:13" s="4" customFormat="1" x14ac:dyDescent="0.25">
      <c r="B14" s="7">
        <f t="shared" si="1"/>
        <v>10</v>
      </c>
      <c r="C14" s="5" t="s">
        <v>42</v>
      </c>
      <c r="D14" s="5" t="s">
        <v>50</v>
      </c>
      <c r="E14" s="12" t="s">
        <v>51</v>
      </c>
      <c r="F14" s="14" t="s">
        <v>11</v>
      </c>
      <c r="G14" s="5" t="s">
        <v>17</v>
      </c>
      <c r="H14" s="5">
        <v>1</v>
      </c>
      <c r="I14" s="6">
        <f>VLOOKUP(G14,'[1] J G HOSIARY'!$C$4:$E$46,3,FALSE)</f>
        <v>220</v>
      </c>
      <c r="J14" s="6">
        <f t="shared" si="0"/>
        <v>220</v>
      </c>
      <c r="K14" s="5"/>
    </row>
    <row r="15" spans="2:13" s="4" customFormat="1" x14ac:dyDescent="0.25">
      <c r="B15" s="7">
        <f t="shared" si="1"/>
        <v>11</v>
      </c>
      <c r="C15" s="5" t="s">
        <v>42</v>
      </c>
      <c r="D15" s="5" t="s">
        <v>52</v>
      </c>
      <c r="E15" s="12" t="s">
        <v>53</v>
      </c>
      <c r="F15" s="14" t="s">
        <v>11</v>
      </c>
      <c r="G15" s="5" t="s">
        <v>21</v>
      </c>
      <c r="H15" s="5">
        <v>1</v>
      </c>
      <c r="I15" s="6">
        <v>120</v>
      </c>
      <c r="J15" s="6">
        <f t="shared" si="0"/>
        <v>120</v>
      </c>
      <c r="K15" s="5" t="s">
        <v>45</v>
      </c>
    </row>
    <row r="16" spans="2:13" s="4" customFormat="1" x14ac:dyDescent="0.25">
      <c r="B16" s="7">
        <f t="shared" si="1"/>
        <v>12</v>
      </c>
      <c r="C16" s="5" t="s">
        <v>42</v>
      </c>
      <c r="D16" s="5" t="s">
        <v>54</v>
      </c>
      <c r="E16" s="12" t="s">
        <v>55</v>
      </c>
      <c r="F16" s="14" t="s">
        <v>11</v>
      </c>
      <c r="G16" s="5" t="s">
        <v>22</v>
      </c>
      <c r="H16" s="5">
        <v>1</v>
      </c>
      <c r="I16" s="6">
        <v>120</v>
      </c>
      <c r="J16" s="6">
        <f t="shared" si="0"/>
        <v>120</v>
      </c>
      <c r="K16" s="5" t="s">
        <v>45</v>
      </c>
    </row>
    <row r="17" spans="2:11" s="4" customFormat="1" x14ac:dyDescent="0.25">
      <c r="B17" s="7">
        <f t="shared" si="1"/>
        <v>13</v>
      </c>
      <c r="C17" s="5" t="s">
        <v>42</v>
      </c>
      <c r="D17" s="5" t="s">
        <v>56</v>
      </c>
      <c r="E17" s="12" t="s">
        <v>57</v>
      </c>
      <c r="F17" s="14" t="s">
        <v>11</v>
      </c>
      <c r="G17" s="5" t="s">
        <v>18</v>
      </c>
      <c r="H17" s="5">
        <v>1</v>
      </c>
      <c r="I17" s="6">
        <v>120</v>
      </c>
      <c r="J17" s="6">
        <f t="shared" si="0"/>
        <v>120</v>
      </c>
      <c r="K17" s="5" t="s">
        <v>45</v>
      </c>
    </row>
    <row r="18" spans="2:11" s="4" customFormat="1" x14ac:dyDescent="0.25">
      <c r="B18" s="7">
        <f t="shared" si="1"/>
        <v>14</v>
      </c>
      <c r="C18" s="5" t="s">
        <v>58</v>
      </c>
      <c r="D18" s="5" t="s">
        <v>59</v>
      </c>
      <c r="E18" s="12" t="s">
        <v>60</v>
      </c>
      <c r="F18" s="14" t="s">
        <v>11</v>
      </c>
      <c r="G18" s="5" t="s">
        <v>19</v>
      </c>
      <c r="H18" s="5">
        <v>1</v>
      </c>
      <c r="I18" s="6">
        <v>120</v>
      </c>
      <c r="J18" s="6">
        <f t="shared" si="0"/>
        <v>120</v>
      </c>
      <c r="K18" s="5" t="s">
        <v>45</v>
      </c>
    </row>
    <row r="19" spans="2:11" s="4" customFormat="1" x14ac:dyDescent="0.25">
      <c r="B19" s="7">
        <f t="shared" si="1"/>
        <v>15</v>
      </c>
      <c r="C19" s="5" t="s">
        <v>58</v>
      </c>
      <c r="D19" s="5" t="s">
        <v>61</v>
      </c>
      <c r="E19" s="12" t="s">
        <v>62</v>
      </c>
      <c r="F19" s="14" t="s">
        <v>11</v>
      </c>
      <c r="G19" s="5" t="s">
        <v>19</v>
      </c>
      <c r="H19" s="5">
        <v>7</v>
      </c>
      <c r="I19" s="6">
        <f>VLOOKUP(G19,'[1] J G HOSIARY'!$C$4:$E$46,3,FALSE)</f>
        <v>242</v>
      </c>
      <c r="J19" s="6">
        <f t="shared" si="0"/>
        <v>1694</v>
      </c>
      <c r="K19" s="5"/>
    </row>
    <row r="20" spans="2:11" s="4" customFormat="1" x14ac:dyDescent="0.25">
      <c r="B20" s="7">
        <f t="shared" si="1"/>
        <v>16</v>
      </c>
      <c r="C20" s="5" t="s">
        <v>58</v>
      </c>
      <c r="D20" s="5" t="s">
        <v>63</v>
      </c>
      <c r="E20" s="12" t="s">
        <v>64</v>
      </c>
      <c r="F20" s="14" t="s">
        <v>11</v>
      </c>
      <c r="G20" s="5" t="s">
        <v>13</v>
      </c>
      <c r="H20" s="5">
        <v>6</v>
      </c>
      <c r="I20" s="6">
        <f>VLOOKUP(G20,'[1] J G HOSIARY'!$C$4:$E$46,3,FALSE)</f>
        <v>198</v>
      </c>
      <c r="J20" s="6">
        <f t="shared" si="0"/>
        <v>1188</v>
      </c>
      <c r="K20" s="5"/>
    </row>
    <row r="21" spans="2:11" s="4" customFormat="1" x14ac:dyDescent="0.25">
      <c r="B21" s="7">
        <f t="shared" si="1"/>
        <v>17</v>
      </c>
      <c r="C21" s="5" t="s">
        <v>58</v>
      </c>
      <c r="D21" s="5" t="s">
        <v>65</v>
      </c>
      <c r="E21" s="12" t="s">
        <v>66</v>
      </c>
      <c r="F21" s="14" t="s">
        <v>11</v>
      </c>
      <c r="G21" s="5" t="s">
        <v>13</v>
      </c>
      <c r="H21" s="5">
        <v>1</v>
      </c>
      <c r="I21" s="6">
        <v>120</v>
      </c>
      <c r="J21" s="6">
        <f t="shared" si="0"/>
        <v>120</v>
      </c>
      <c r="K21" s="5" t="s">
        <v>45</v>
      </c>
    </row>
    <row r="22" spans="2:11" s="4" customFormat="1" x14ac:dyDescent="0.25">
      <c r="B22" s="7">
        <f t="shared" si="1"/>
        <v>18</v>
      </c>
      <c r="C22" s="5" t="s">
        <v>58</v>
      </c>
      <c r="D22" s="5" t="s">
        <v>67</v>
      </c>
      <c r="E22" s="12" t="s">
        <v>68</v>
      </c>
      <c r="F22" s="14" t="s">
        <v>11</v>
      </c>
      <c r="G22" s="5" t="s">
        <v>13</v>
      </c>
      <c r="H22" s="5">
        <v>1</v>
      </c>
      <c r="I22" s="6">
        <v>120</v>
      </c>
      <c r="J22" s="6">
        <f t="shared" si="0"/>
        <v>120</v>
      </c>
      <c r="K22" s="5" t="s">
        <v>45</v>
      </c>
    </row>
    <row r="23" spans="2:11" s="4" customFormat="1" x14ac:dyDescent="0.25">
      <c r="B23" s="7">
        <f t="shared" si="1"/>
        <v>19</v>
      </c>
      <c r="C23" s="5" t="s">
        <v>58</v>
      </c>
      <c r="D23" s="5" t="s">
        <v>69</v>
      </c>
      <c r="E23" s="12" t="s">
        <v>70</v>
      </c>
      <c r="F23" s="14" t="s">
        <v>11</v>
      </c>
      <c r="G23" s="5" t="s">
        <v>12</v>
      </c>
      <c r="H23" s="5">
        <v>1</v>
      </c>
      <c r="I23" s="6">
        <v>120</v>
      </c>
      <c r="J23" s="6">
        <f t="shared" si="0"/>
        <v>120</v>
      </c>
      <c r="K23" s="5" t="s">
        <v>45</v>
      </c>
    </row>
    <row r="24" spans="2:11" s="4" customFormat="1" x14ac:dyDescent="0.25">
      <c r="B24" s="7">
        <f t="shared" si="1"/>
        <v>20</v>
      </c>
      <c r="C24" s="5" t="s">
        <v>58</v>
      </c>
      <c r="D24" s="5" t="s">
        <v>71</v>
      </c>
      <c r="E24" s="12" t="s">
        <v>72</v>
      </c>
      <c r="F24" s="14" t="s">
        <v>11</v>
      </c>
      <c r="G24" s="5" t="s">
        <v>12</v>
      </c>
      <c r="H24" s="5">
        <v>3</v>
      </c>
      <c r="I24" s="6">
        <f>VLOOKUP(G24,'[1] J G HOSIARY'!$C$4:$E$46,3,FALSE)</f>
        <v>231</v>
      </c>
      <c r="J24" s="6">
        <f t="shared" si="0"/>
        <v>693</v>
      </c>
      <c r="K24" s="5"/>
    </row>
    <row r="25" spans="2:11" s="4" customFormat="1" x14ac:dyDescent="0.25">
      <c r="B25" s="7">
        <f t="shared" si="1"/>
        <v>21</v>
      </c>
      <c r="C25" s="5" t="s">
        <v>58</v>
      </c>
      <c r="D25" s="5" t="s">
        <v>73</v>
      </c>
      <c r="E25" s="12" t="s">
        <v>74</v>
      </c>
      <c r="F25" s="14" t="s">
        <v>11</v>
      </c>
      <c r="G25" s="5" t="s">
        <v>14</v>
      </c>
      <c r="H25" s="5">
        <v>2</v>
      </c>
      <c r="I25" s="6">
        <f>VLOOKUP(G25,'[1] J G HOSIARY'!$C$4:$E$46,3,FALSE)</f>
        <v>209</v>
      </c>
      <c r="J25" s="6">
        <f t="shared" si="0"/>
        <v>418</v>
      </c>
      <c r="K25" s="5"/>
    </row>
    <row r="26" spans="2:11" s="4" customFormat="1" x14ac:dyDescent="0.25">
      <c r="B26" s="7">
        <f t="shared" si="1"/>
        <v>22</v>
      </c>
      <c r="C26" s="5" t="s">
        <v>58</v>
      </c>
      <c r="D26" s="5" t="s">
        <v>75</v>
      </c>
      <c r="E26" s="12" t="s">
        <v>76</v>
      </c>
      <c r="F26" s="14" t="s">
        <v>11</v>
      </c>
      <c r="G26" s="5" t="s">
        <v>14</v>
      </c>
      <c r="H26" s="5">
        <v>1</v>
      </c>
      <c r="I26" s="6">
        <v>120</v>
      </c>
      <c r="J26" s="6">
        <f t="shared" si="0"/>
        <v>120</v>
      </c>
      <c r="K26" s="5" t="s">
        <v>45</v>
      </c>
    </row>
    <row r="27" spans="2:11" s="4" customFormat="1" x14ac:dyDescent="0.25">
      <c r="B27" s="7">
        <f t="shared" si="1"/>
        <v>23</v>
      </c>
      <c r="C27" s="5" t="s">
        <v>58</v>
      </c>
      <c r="D27" s="5" t="s">
        <v>77</v>
      </c>
      <c r="E27" s="12" t="s">
        <v>78</v>
      </c>
      <c r="F27" s="14" t="s">
        <v>11</v>
      </c>
      <c r="G27" s="5" t="s">
        <v>13</v>
      </c>
      <c r="H27" s="5">
        <v>1</v>
      </c>
      <c r="I27" s="6">
        <f>VLOOKUP(G27,'[1] J G HOSIARY'!$C$4:$E$46,3,FALSE)</f>
        <v>198</v>
      </c>
      <c r="J27" s="6">
        <f t="shared" si="0"/>
        <v>198</v>
      </c>
      <c r="K27" s="5"/>
    </row>
    <row r="28" spans="2:11" s="4" customFormat="1" x14ac:dyDescent="0.25">
      <c r="B28" s="7">
        <f t="shared" si="1"/>
        <v>24</v>
      </c>
      <c r="C28" s="5" t="s">
        <v>58</v>
      </c>
      <c r="D28" s="5" t="s">
        <v>79</v>
      </c>
      <c r="E28" s="12" t="s">
        <v>80</v>
      </c>
      <c r="F28" s="14" t="s">
        <v>11</v>
      </c>
      <c r="G28" s="5" t="s">
        <v>15</v>
      </c>
      <c r="H28" s="5">
        <v>1</v>
      </c>
      <c r="I28" s="6">
        <v>120</v>
      </c>
      <c r="J28" s="6">
        <f t="shared" si="0"/>
        <v>120</v>
      </c>
      <c r="K28" s="5" t="s">
        <v>45</v>
      </c>
    </row>
    <row r="29" spans="2:11" s="4" customFormat="1" x14ac:dyDescent="0.25">
      <c r="B29" s="7">
        <f t="shared" si="1"/>
        <v>25</v>
      </c>
      <c r="C29" s="5" t="s">
        <v>58</v>
      </c>
      <c r="D29" s="5" t="s">
        <v>81</v>
      </c>
      <c r="E29" s="12" t="s">
        <v>82</v>
      </c>
      <c r="F29" s="14" t="s">
        <v>11</v>
      </c>
      <c r="G29" s="5" t="s">
        <v>18</v>
      </c>
      <c r="H29" s="5">
        <v>3</v>
      </c>
      <c r="I29" s="6">
        <f>VLOOKUP(G29,'[1] J G HOSIARY'!$C$4:$E$46,3,FALSE)</f>
        <v>220</v>
      </c>
      <c r="J29" s="6">
        <f t="shared" si="0"/>
        <v>660</v>
      </c>
      <c r="K29" s="5"/>
    </row>
    <row r="30" spans="2:11" s="4" customFormat="1" x14ac:dyDescent="0.25">
      <c r="B30" s="7">
        <f t="shared" si="1"/>
        <v>26</v>
      </c>
      <c r="C30" s="5" t="s">
        <v>58</v>
      </c>
      <c r="D30" s="5" t="s">
        <v>83</v>
      </c>
      <c r="E30" s="12" t="s">
        <v>84</v>
      </c>
      <c r="F30" s="14" t="s">
        <v>11</v>
      </c>
      <c r="G30" s="5" t="s">
        <v>24</v>
      </c>
      <c r="H30" s="5">
        <v>1</v>
      </c>
      <c r="I30" s="6">
        <v>120</v>
      </c>
      <c r="J30" s="6">
        <f t="shared" si="0"/>
        <v>120</v>
      </c>
      <c r="K30" s="5" t="s">
        <v>45</v>
      </c>
    </row>
    <row r="31" spans="2:11" s="4" customFormat="1" x14ac:dyDescent="0.25">
      <c r="B31" s="7">
        <f t="shared" si="1"/>
        <v>27</v>
      </c>
      <c r="C31" s="5" t="s">
        <v>58</v>
      </c>
      <c r="D31" s="5" t="s">
        <v>85</v>
      </c>
      <c r="E31" s="12" t="s">
        <v>86</v>
      </c>
      <c r="F31" s="14" t="s">
        <v>11</v>
      </c>
      <c r="G31" s="5" t="s">
        <v>16</v>
      </c>
      <c r="H31" s="5">
        <v>3</v>
      </c>
      <c r="I31" s="6">
        <f>VLOOKUP(G31,'[1] J G HOSIARY'!$C$4:$E$46,3,FALSE)</f>
        <v>209</v>
      </c>
      <c r="J31" s="6">
        <f t="shared" si="0"/>
        <v>627</v>
      </c>
      <c r="K31" s="5"/>
    </row>
    <row r="32" spans="2:11" s="4" customFormat="1" x14ac:dyDescent="0.25">
      <c r="B32" s="7">
        <f t="shared" si="1"/>
        <v>28</v>
      </c>
      <c r="C32" s="5" t="s">
        <v>87</v>
      </c>
      <c r="D32" s="5" t="s">
        <v>88</v>
      </c>
      <c r="E32" s="12" t="s">
        <v>89</v>
      </c>
      <c r="F32" s="14" t="s">
        <v>11</v>
      </c>
      <c r="G32" s="5" t="s">
        <v>13</v>
      </c>
      <c r="H32" s="5">
        <v>2</v>
      </c>
      <c r="I32" s="6">
        <f>VLOOKUP(G32,'[1] J G HOSIARY'!$C$4:$E$46,3,FALSE)</f>
        <v>198</v>
      </c>
      <c r="J32" s="6">
        <f t="shared" si="0"/>
        <v>396</v>
      </c>
      <c r="K32" s="5"/>
    </row>
    <row r="33" spans="2:11" s="4" customFormat="1" x14ac:dyDescent="0.25">
      <c r="B33" s="7">
        <f t="shared" si="1"/>
        <v>29</v>
      </c>
      <c r="C33" s="5" t="s">
        <v>87</v>
      </c>
      <c r="D33" s="5" t="s">
        <v>90</v>
      </c>
      <c r="E33" s="12" t="s">
        <v>91</v>
      </c>
      <c r="F33" s="14" t="s">
        <v>11</v>
      </c>
      <c r="G33" s="5" t="s">
        <v>12</v>
      </c>
      <c r="H33" s="5">
        <v>2</v>
      </c>
      <c r="I33" s="6">
        <f>VLOOKUP(G33,'[1] J G HOSIARY'!$C$4:$E$46,3,FALSE)</f>
        <v>231</v>
      </c>
      <c r="J33" s="6">
        <f t="shared" si="0"/>
        <v>462</v>
      </c>
      <c r="K33" s="5"/>
    </row>
    <row r="34" spans="2:11" s="4" customFormat="1" x14ac:dyDescent="0.25">
      <c r="B34" s="7">
        <f t="shared" si="1"/>
        <v>30</v>
      </c>
      <c r="C34" s="5" t="s">
        <v>87</v>
      </c>
      <c r="D34" s="5" t="s">
        <v>92</v>
      </c>
      <c r="E34" s="12" t="s">
        <v>93</v>
      </c>
      <c r="F34" s="14" t="s">
        <v>11</v>
      </c>
      <c r="G34" s="5" t="s">
        <v>14</v>
      </c>
      <c r="H34" s="5">
        <v>1</v>
      </c>
      <c r="I34" s="6">
        <f>VLOOKUP(G34,'[1] J G HOSIARY'!$C$4:$E$46,3,FALSE)</f>
        <v>209</v>
      </c>
      <c r="J34" s="6">
        <f t="shared" si="0"/>
        <v>209</v>
      </c>
      <c r="K34" s="5"/>
    </row>
    <row r="35" spans="2:11" s="4" customFormat="1" x14ac:dyDescent="0.25">
      <c r="B35" s="7">
        <f t="shared" si="1"/>
        <v>31</v>
      </c>
      <c r="C35" s="5" t="s">
        <v>87</v>
      </c>
      <c r="D35" s="5" t="s">
        <v>94</v>
      </c>
      <c r="E35" s="12" t="s">
        <v>95</v>
      </c>
      <c r="F35" s="14" t="s">
        <v>11</v>
      </c>
      <c r="G35" s="5" t="s">
        <v>19</v>
      </c>
      <c r="H35" s="5">
        <v>1</v>
      </c>
      <c r="I35" s="6">
        <f>VLOOKUP(G35,'[1] J G HOSIARY'!$C$4:$E$46,3,FALSE)</f>
        <v>242</v>
      </c>
      <c r="J35" s="6">
        <f t="shared" si="0"/>
        <v>242</v>
      </c>
      <c r="K35" s="5"/>
    </row>
    <row r="36" spans="2:11" s="4" customFormat="1" x14ac:dyDescent="0.25">
      <c r="B36" s="7">
        <f t="shared" si="1"/>
        <v>32</v>
      </c>
      <c r="C36" s="5" t="s">
        <v>87</v>
      </c>
      <c r="D36" s="5" t="s">
        <v>96</v>
      </c>
      <c r="E36" s="12" t="s">
        <v>97</v>
      </c>
      <c r="F36" s="14" t="s">
        <v>11</v>
      </c>
      <c r="G36" s="5" t="s">
        <v>24</v>
      </c>
      <c r="H36" s="5">
        <v>1</v>
      </c>
      <c r="I36" s="6">
        <v>120</v>
      </c>
      <c r="J36" s="6">
        <f t="shared" si="0"/>
        <v>120</v>
      </c>
      <c r="K36" s="5" t="s">
        <v>23</v>
      </c>
    </row>
    <row r="37" spans="2:11" s="4" customFormat="1" x14ac:dyDescent="0.25">
      <c r="B37" s="7">
        <f t="shared" si="1"/>
        <v>33</v>
      </c>
      <c r="C37" s="5" t="s">
        <v>87</v>
      </c>
      <c r="D37" s="5" t="s">
        <v>98</v>
      </c>
      <c r="E37" s="12" t="s">
        <v>99</v>
      </c>
      <c r="F37" s="14" t="s">
        <v>11</v>
      </c>
      <c r="G37" s="5" t="s">
        <v>17</v>
      </c>
      <c r="H37" s="5">
        <v>2</v>
      </c>
      <c r="I37" s="6">
        <f>VLOOKUP(G37,'[1] J G HOSIARY'!$C$4:$E$46,3,FALSE)</f>
        <v>220</v>
      </c>
      <c r="J37" s="6">
        <f t="shared" si="0"/>
        <v>440</v>
      </c>
      <c r="K37" s="5"/>
    </row>
    <row r="38" spans="2:11" s="4" customFormat="1" x14ac:dyDescent="0.25">
      <c r="B38" s="7">
        <f t="shared" si="1"/>
        <v>34</v>
      </c>
      <c r="C38" s="5" t="s">
        <v>87</v>
      </c>
      <c r="D38" s="5" t="s">
        <v>100</v>
      </c>
      <c r="E38" s="12" t="s">
        <v>101</v>
      </c>
      <c r="F38" s="14" t="s">
        <v>11</v>
      </c>
      <c r="G38" s="5" t="s">
        <v>18</v>
      </c>
      <c r="H38" s="5">
        <v>3</v>
      </c>
      <c r="I38" s="6">
        <f>VLOOKUP(G38,'[1] J G HOSIARY'!$C$4:$E$46,3,FALSE)</f>
        <v>220</v>
      </c>
      <c r="J38" s="6">
        <f t="shared" si="0"/>
        <v>660</v>
      </c>
      <c r="K38" s="5"/>
    </row>
    <row r="39" spans="2:11" s="4" customFormat="1" x14ac:dyDescent="0.25">
      <c r="B39" s="7">
        <f t="shared" si="1"/>
        <v>35</v>
      </c>
      <c r="C39" s="5" t="s">
        <v>102</v>
      </c>
      <c r="D39" s="5" t="s">
        <v>103</v>
      </c>
      <c r="E39" s="12" t="s">
        <v>104</v>
      </c>
      <c r="F39" s="14" t="s">
        <v>11</v>
      </c>
      <c r="G39" s="5" t="s">
        <v>13</v>
      </c>
      <c r="H39" s="5">
        <v>14</v>
      </c>
      <c r="I39" s="6">
        <f>VLOOKUP(G39,'[1] J G HOSIARY'!$C$4:$E$46,3,FALSE)</f>
        <v>198</v>
      </c>
      <c r="J39" s="6">
        <f t="shared" si="0"/>
        <v>2772</v>
      </c>
      <c r="K39" s="5"/>
    </row>
    <row r="40" spans="2:11" s="4" customFormat="1" x14ac:dyDescent="0.25">
      <c r="B40" s="7">
        <f t="shared" si="1"/>
        <v>36</v>
      </c>
      <c r="C40" s="5" t="s">
        <v>102</v>
      </c>
      <c r="D40" s="5" t="s">
        <v>105</v>
      </c>
      <c r="E40" s="12" t="s">
        <v>106</v>
      </c>
      <c r="F40" s="14" t="s">
        <v>11</v>
      </c>
      <c r="G40" s="5" t="s">
        <v>17</v>
      </c>
      <c r="H40" s="5">
        <v>1</v>
      </c>
      <c r="I40" s="6">
        <f>VLOOKUP(G40,'[1] J G HOSIARY'!$C$4:$E$46,3,FALSE)</f>
        <v>220</v>
      </c>
      <c r="J40" s="6">
        <f t="shared" si="0"/>
        <v>220</v>
      </c>
      <c r="K40" s="5"/>
    </row>
    <row r="41" spans="2:11" s="4" customFormat="1" x14ac:dyDescent="0.25">
      <c r="B41" s="7">
        <f t="shared" si="1"/>
        <v>37</v>
      </c>
      <c r="C41" s="5" t="s">
        <v>107</v>
      </c>
      <c r="D41" s="5" t="s">
        <v>108</v>
      </c>
      <c r="E41" s="12" t="s">
        <v>109</v>
      </c>
      <c r="F41" s="14" t="s">
        <v>11</v>
      </c>
      <c r="G41" s="5" t="s">
        <v>14</v>
      </c>
      <c r="H41" s="5">
        <v>1</v>
      </c>
      <c r="I41" s="6">
        <f>VLOOKUP(G41,'[1] J G HOSIARY'!$C$4:$E$46,3,FALSE)</f>
        <v>209</v>
      </c>
      <c r="J41" s="6">
        <f t="shared" si="0"/>
        <v>209</v>
      </c>
      <c r="K41" s="5"/>
    </row>
    <row r="42" spans="2:11" s="4" customFormat="1" x14ac:dyDescent="0.25">
      <c r="B42" s="7">
        <f t="shared" si="1"/>
        <v>38</v>
      </c>
      <c r="C42" s="5" t="s">
        <v>107</v>
      </c>
      <c r="D42" s="5" t="s">
        <v>110</v>
      </c>
      <c r="E42" s="12" t="s">
        <v>111</v>
      </c>
      <c r="F42" s="14" t="s">
        <v>11</v>
      </c>
      <c r="G42" s="5" t="s">
        <v>14</v>
      </c>
      <c r="H42" s="5">
        <v>4</v>
      </c>
      <c r="I42" s="6">
        <f>VLOOKUP(G42,'[1] J G HOSIARY'!$C$4:$E$46,3,FALSE)</f>
        <v>209</v>
      </c>
      <c r="J42" s="6">
        <f t="shared" si="0"/>
        <v>836</v>
      </c>
      <c r="K42" s="5"/>
    </row>
    <row r="43" spans="2:11" s="4" customFormat="1" x14ac:dyDescent="0.25">
      <c r="B43" s="7">
        <f t="shared" si="1"/>
        <v>39</v>
      </c>
      <c r="C43" s="5" t="s">
        <v>107</v>
      </c>
      <c r="D43" s="5" t="s">
        <v>112</v>
      </c>
      <c r="E43" s="12" t="s">
        <v>113</v>
      </c>
      <c r="F43" s="14" t="s">
        <v>11</v>
      </c>
      <c r="G43" s="5" t="s">
        <v>13</v>
      </c>
      <c r="H43" s="5">
        <v>1</v>
      </c>
      <c r="I43" s="6">
        <f>VLOOKUP(G43,'[1] J G HOSIARY'!$C$4:$E$46,3,FALSE)</f>
        <v>198</v>
      </c>
      <c r="J43" s="6">
        <f t="shared" si="0"/>
        <v>198</v>
      </c>
      <c r="K43" s="5"/>
    </row>
    <row r="44" spans="2:11" s="4" customFormat="1" x14ac:dyDescent="0.25">
      <c r="B44" s="7">
        <f t="shared" si="1"/>
        <v>40</v>
      </c>
      <c r="C44" s="5" t="s">
        <v>107</v>
      </c>
      <c r="D44" s="5" t="s">
        <v>114</v>
      </c>
      <c r="E44" s="12" t="s">
        <v>115</v>
      </c>
      <c r="F44" s="14" t="s">
        <v>11</v>
      </c>
      <c r="G44" s="5" t="s">
        <v>16</v>
      </c>
      <c r="H44" s="5">
        <v>1</v>
      </c>
      <c r="I44" s="6">
        <f>VLOOKUP(G44,'[1] J G HOSIARY'!$C$4:$E$46,3,FALSE)</f>
        <v>209</v>
      </c>
      <c r="J44" s="6">
        <f t="shared" si="0"/>
        <v>209</v>
      </c>
      <c r="K44" s="5"/>
    </row>
    <row r="45" spans="2:11" s="4" customFormat="1" x14ac:dyDescent="0.25">
      <c r="B45" s="7">
        <f t="shared" si="1"/>
        <v>41</v>
      </c>
      <c r="C45" s="5" t="s">
        <v>116</v>
      </c>
      <c r="D45" s="5" t="s">
        <v>117</v>
      </c>
      <c r="E45" s="12" t="s">
        <v>118</v>
      </c>
      <c r="F45" s="14" t="s">
        <v>11</v>
      </c>
      <c r="G45" s="5" t="s">
        <v>13</v>
      </c>
      <c r="H45" s="5">
        <v>2</v>
      </c>
      <c r="I45" s="6">
        <f>VLOOKUP(G45,'[1] J G HOSIARY'!$C$4:$E$46,3,FALSE)</f>
        <v>198</v>
      </c>
      <c r="J45" s="6">
        <f t="shared" si="0"/>
        <v>396</v>
      </c>
      <c r="K45" s="5"/>
    </row>
    <row r="46" spans="2:11" s="4" customFormat="1" x14ac:dyDescent="0.25">
      <c r="B46" s="7">
        <f t="shared" si="1"/>
        <v>42</v>
      </c>
      <c r="C46" s="5" t="s">
        <v>116</v>
      </c>
      <c r="D46" s="5" t="s">
        <v>119</v>
      </c>
      <c r="E46" s="12" t="s">
        <v>120</v>
      </c>
      <c r="F46" s="14" t="s">
        <v>11</v>
      </c>
      <c r="G46" s="5" t="s">
        <v>13</v>
      </c>
      <c r="H46" s="5">
        <v>3</v>
      </c>
      <c r="I46" s="6">
        <f>VLOOKUP(G46,'[1] J G HOSIARY'!$C$4:$E$46,3,FALSE)</f>
        <v>198</v>
      </c>
      <c r="J46" s="6">
        <f t="shared" si="0"/>
        <v>594</v>
      </c>
      <c r="K46" s="5"/>
    </row>
    <row r="47" spans="2:11" s="4" customFormat="1" ht="15" customHeight="1" x14ac:dyDescent="0.25">
      <c r="B47" s="7">
        <f t="shared" si="1"/>
        <v>43</v>
      </c>
      <c r="C47" s="5" t="s">
        <v>121</v>
      </c>
      <c r="D47" s="5" t="s">
        <v>122</v>
      </c>
      <c r="E47" s="12" t="s">
        <v>123</v>
      </c>
      <c r="F47" s="14" t="s">
        <v>11</v>
      </c>
      <c r="G47" s="5" t="s">
        <v>13</v>
      </c>
      <c r="H47" s="5">
        <v>5</v>
      </c>
      <c r="I47" s="6">
        <f>VLOOKUP(G47,'[1] J G HOSIARY'!$C$4:$E$46,3,FALSE)</f>
        <v>198</v>
      </c>
      <c r="J47" s="6">
        <f t="shared" si="0"/>
        <v>990</v>
      </c>
      <c r="K47" s="5"/>
    </row>
    <row r="48" spans="2:11" s="4" customFormat="1" ht="30" x14ac:dyDescent="0.25">
      <c r="B48" s="7">
        <f t="shared" si="1"/>
        <v>44</v>
      </c>
      <c r="C48" s="5" t="s">
        <v>121</v>
      </c>
      <c r="D48" s="5" t="s">
        <v>124</v>
      </c>
      <c r="E48" s="12" t="s">
        <v>125</v>
      </c>
      <c r="F48" s="14" t="s">
        <v>11</v>
      </c>
      <c r="G48" s="5" t="s">
        <v>14</v>
      </c>
      <c r="H48" s="5">
        <v>45</v>
      </c>
      <c r="I48" s="6">
        <f>VLOOKUP(G48,'[1] J G HOSIARY'!$C$4:$E$46,3,FALSE)</f>
        <v>209</v>
      </c>
      <c r="J48" s="6">
        <f t="shared" si="0"/>
        <v>9405</v>
      </c>
      <c r="K48" s="5"/>
    </row>
    <row r="49" spans="2:11" s="4" customFormat="1" x14ac:dyDescent="0.25">
      <c r="B49" s="7">
        <f t="shared" si="1"/>
        <v>45</v>
      </c>
      <c r="C49" s="5" t="s">
        <v>121</v>
      </c>
      <c r="D49" s="5" t="s">
        <v>126</v>
      </c>
      <c r="E49" s="12" t="s">
        <v>127</v>
      </c>
      <c r="F49" s="14" t="s">
        <v>11</v>
      </c>
      <c r="G49" s="5" t="s">
        <v>16</v>
      </c>
      <c r="H49" s="5">
        <v>4</v>
      </c>
      <c r="I49" s="6">
        <f>VLOOKUP(G49,'[1] J G HOSIARY'!$C$4:$E$46,3,FALSE)</f>
        <v>209</v>
      </c>
      <c r="J49" s="6">
        <f t="shared" si="0"/>
        <v>836</v>
      </c>
      <c r="K49" s="5"/>
    </row>
    <row r="50" spans="2:11" s="4" customFormat="1" x14ac:dyDescent="0.25">
      <c r="B50" s="7">
        <f t="shared" si="1"/>
        <v>46</v>
      </c>
      <c r="C50" s="5" t="s">
        <v>121</v>
      </c>
      <c r="D50" s="5" t="s">
        <v>128</v>
      </c>
      <c r="E50" s="12" t="s">
        <v>129</v>
      </c>
      <c r="F50" s="14" t="s">
        <v>11</v>
      </c>
      <c r="G50" s="5" t="s">
        <v>16</v>
      </c>
      <c r="H50" s="5">
        <v>4</v>
      </c>
      <c r="I50" s="6">
        <f>VLOOKUP(G50,'[1] J G HOSIARY'!$C$4:$E$46,3,FALSE)</f>
        <v>209</v>
      </c>
      <c r="J50" s="6">
        <f t="shared" si="0"/>
        <v>836</v>
      </c>
      <c r="K50" s="5"/>
    </row>
    <row r="51" spans="2:11" s="4" customFormat="1" x14ac:dyDescent="0.25">
      <c r="B51" s="7">
        <f t="shared" si="1"/>
        <v>47</v>
      </c>
      <c r="C51" s="5" t="s">
        <v>130</v>
      </c>
      <c r="D51" s="5" t="s">
        <v>131</v>
      </c>
      <c r="E51" s="12" t="s">
        <v>132</v>
      </c>
      <c r="F51" s="14" t="s">
        <v>11</v>
      </c>
      <c r="G51" s="5" t="s">
        <v>13</v>
      </c>
      <c r="H51" s="5">
        <v>6</v>
      </c>
      <c r="I51" s="6">
        <f>VLOOKUP(G51,'[1] J G HOSIARY'!$C$4:$E$46,3,FALSE)</f>
        <v>198</v>
      </c>
      <c r="J51" s="6">
        <f t="shared" si="0"/>
        <v>1188</v>
      </c>
      <c r="K51" s="5"/>
    </row>
    <row r="52" spans="2:11" s="4" customFormat="1" x14ac:dyDescent="0.25">
      <c r="B52" s="7">
        <f t="shared" si="1"/>
        <v>48</v>
      </c>
      <c r="C52" s="5" t="s">
        <v>130</v>
      </c>
      <c r="D52" s="5" t="s">
        <v>133</v>
      </c>
      <c r="E52" s="12" t="s">
        <v>134</v>
      </c>
      <c r="F52" s="14" t="s">
        <v>11</v>
      </c>
      <c r="G52" s="5" t="s">
        <v>19</v>
      </c>
      <c r="H52" s="5">
        <v>3</v>
      </c>
      <c r="I52" s="6">
        <f>VLOOKUP(G52,'[1] J G HOSIARY'!$C$4:$E$46,3,FALSE)</f>
        <v>242</v>
      </c>
      <c r="J52" s="6">
        <f t="shared" si="0"/>
        <v>726</v>
      </c>
      <c r="K52" s="5"/>
    </row>
    <row r="53" spans="2:11" s="4" customFormat="1" x14ac:dyDescent="0.25">
      <c r="B53" s="7">
        <f t="shared" si="1"/>
        <v>49</v>
      </c>
      <c r="C53" s="5" t="s">
        <v>130</v>
      </c>
      <c r="D53" s="5" t="s">
        <v>135</v>
      </c>
      <c r="E53" s="12" t="s">
        <v>136</v>
      </c>
      <c r="F53" s="14" t="s">
        <v>11</v>
      </c>
      <c r="G53" s="5" t="s">
        <v>18</v>
      </c>
      <c r="H53" s="5">
        <v>1</v>
      </c>
      <c r="I53" s="6">
        <f>VLOOKUP(G53,'[1] J G HOSIARY'!$C$4:$E$46,3,FALSE)</f>
        <v>220</v>
      </c>
      <c r="J53" s="6">
        <f t="shared" si="0"/>
        <v>220</v>
      </c>
      <c r="K53" s="5"/>
    </row>
    <row r="54" spans="2:11" s="4" customFormat="1" x14ac:dyDescent="0.25">
      <c r="B54" s="7">
        <f t="shared" si="1"/>
        <v>50</v>
      </c>
      <c r="C54" s="5" t="s">
        <v>130</v>
      </c>
      <c r="D54" s="5" t="s">
        <v>137</v>
      </c>
      <c r="E54" s="12" t="s">
        <v>138</v>
      </c>
      <c r="F54" s="14" t="s">
        <v>11</v>
      </c>
      <c r="G54" s="5" t="s">
        <v>16</v>
      </c>
      <c r="H54" s="5">
        <v>3</v>
      </c>
      <c r="I54" s="6">
        <f>VLOOKUP(G54,'[1] J G HOSIARY'!$C$4:$E$46,3,FALSE)</f>
        <v>209</v>
      </c>
      <c r="J54" s="6">
        <f t="shared" si="0"/>
        <v>627</v>
      </c>
      <c r="K54" s="5"/>
    </row>
    <row r="55" spans="2:11" s="4" customFormat="1" ht="15" customHeight="1" x14ac:dyDescent="0.25">
      <c r="B55" s="7">
        <f t="shared" si="1"/>
        <v>51</v>
      </c>
      <c r="C55" s="5" t="s">
        <v>139</v>
      </c>
      <c r="D55" s="5" t="s">
        <v>140</v>
      </c>
      <c r="E55" s="12" t="s">
        <v>141</v>
      </c>
      <c r="F55" s="14" t="s">
        <v>11</v>
      </c>
      <c r="G55" s="5" t="s">
        <v>13</v>
      </c>
      <c r="H55" s="5">
        <v>12</v>
      </c>
      <c r="I55" s="6">
        <f>VLOOKUP(G55,'[1] J G HOSIARY'!$C$4:$E$46,3,FALSE)</f>
        <v>198</v>
      </c>
      <c r="J55" s="6">
        <f t="shared" si="0"/>
        <v>2376</v>
      </c>
      <c r="K55" s="5"/>
    </row>
    <row r="56" spans="2:11" s="4" customFormat="1" x14ac:dyDescent="0.25">
      <c r="B56" s="7">
        <f t="shared" si="1"/>
        <v>52</v>
      </c>
      <c r="C56" s="5" t="s">
        <v>139</v>
      </c>
      <c r="D56" s="5" t="s">
        <v>142</v>
      </c>
      <c r="E56" s="12" t="s">
        <v>143</v>
      </c>
      <c r="F56" s="14" t="s">
        <v>11</v>
      </c>
      <c r="G56" s="5" t="s">
        <v>17</v>
      </c>
      <c r="H56" s="5">
        <v>3</v>
      </c>
      <c r="I56" s="6">
        <f>VLOOKUP(G56,'[1] J G HOSIARY'!$C$4:$E$46,3,FALSE)</f>
        <v>220</v>
      </c>
      <c r="J56" s="6">
        <f t="shared" si="0"/>
        <v>660</v>
      </c>
      <c r="K56" s="5"/>
    </row>
    <row r="57" spans="2:11" s="4" customFormat="1" x14ac:dyDescent="0.25">
      <c r="B57" s="7">
        <f t="shared" si="1"/>
        <v>53</v>
      </c>
      <c r="C57" s="5" t="s">
        <v>139</v>
      </c>
      <c r="D57" s="5" t="s">
        <v>144</v>
      </c>
      <c r="E57" s="12" t="s">
        <v>145</v>
      </c>
      <c r="F57" s="14" t="s">
        <v>11</v>
      </c>
      <c r="G57" s="5" t="s">
        <v>21</v>
      </c>
      <c r="H57" s="5">
        <v>7</v>
      </c>
      <c r="I57" s="6">
        <f>VLOOKUP(G57,'[1] J G HOSIARY'!$C$4:$E$46,3,FALSE)</f>
        <v>330</v>
      </c>
      <c r="J57" s="6">
        <f t="shared" si="0"/>
        <v>2310</v>
      </c>
      <c r="K57" s="5"/>
    </row>
    <row r="58" spans="2:11" s="4" customFormat="1" ht="45" x14ac:dyDescent="0.25">
      <c r="B58" s="7">
        <f t="shared" si="1"/>
        <v>54</v>
      </c>
      <c r="C58" s="5" t="s">
        <v>139</v>
      </c>
      <c r="D58" s="5" t="s">
        <v>146</v>
      </c>
      <c r="E58" s="12" t="s">
        <v>147</v>
      </c>
      <c r="F58" s="14" t="s">
        <v>11</v>
      </c>
      <c r="G58" s="5" t="s">
        <v>16</v>
      </c>
      <c r="H58" s="5">
        <v>18</v>
      </c>
      <c r="I58" s="6">
        <f>VLOOKUP(G58,'[1] J G HOSIARY'!$C$4:$E$46,3,FALSE)</f>
        <v>209</v>
      </c>
      <c r="J58" s="6">
        <f t="shared" si="0"/>
        <v>3762</v>
      </c>
      <c r="K58" s="5"/>
    </row>
    <row r="59" spans="2:11" s="4" customFormat="1" x14ac:dyDescent="0.25">
      <c r="B59" s="7">
        <f t="shared" si="1"/>
        <v>55</v>
      </c>
      <c r="C59" s="5" t="s">
        <v>148</v>
      </c>
      <c r="D59" s="5" t="s">
        <v>149</v>
      </c>
      <c r="E59" s="12" t="s">
        <v>150</v>
      </c>
      <c r="F59" s="14" t="s">
        <v>11</v>
      </c>
      <c r="G59" s="5" t="s">
        <v>14</v>
      </c>
      <c r="H59" s="5">
        <v>1</v>
      </c>
      <c r="I59" s="6">
        <f>VLOOKUP(G59,'[1] J G HOSIARY'!$C$4:$E$46,3,FALSE)</f>
        <v>209</v>
      </c>
      <c r="J59" s="6">
        <f t="shared" si="0"/>
        <v>209</v>
      </c>
      <c r="K59" s="5"/>
    </row>
    <row r="60" spans="2:11" s="4" customFormat="1" x14ac:dyDescent="0.25">
      <c r="B60" s="7">
        <f t="shared" si="1"/>
        <v>56</v>
      </c>
      <c r="C60" s="5" t="s">
        <v>148</v>
      </c>
      <c r="D60" s="5" t="s">
        <v>151</v>
      </c>
      <c r="E60" s="12" t="s">
        <v>152</v>
      </c>
      <c r="F60" s="14" t="s">
        <v>11</v>
      </c>
      <c r="G60" s="5" t="s">
        <v>16</v>
      </c>
      <c r="H60" s="5">
        <v>1</v>
      </c>
      <c r="I60" s="6">
        <f>VLOOKUP(G60,'[1] J G HOSIARY'!$C$4:$E$46,3,FALSE)</f>
        <v>209</v>
      </c>
      <c r="J60" s="6">
        <f t="shared" si="0"/>
        <v>209</v>
      </c>
      <c r="K60" s="5"/>
    </row>
    <row r="61" spans="2:11" s="4" customFormat="1" ht="30" x14ac:dyDescent="0.25">
      <c r="B61" s="7">
        <f t="shared" si="1"/>
        <v>57</v>
      </c>
      <c r="C61" s="5" t="s">
        <v>148</v>
      </c>
      <c r="D61" s="5" t="s">
        <v>153</v>
      </c>
      <c r="E61" s="12" t="s">
        <v>154</v>
      </c>
      <c r="F61" s="14" t="s">
        <v>11</v>
      </c>
      <c r="G61" s="5" t="s">
        <v>22</v>
      </c>
      <c r="H61" s="5">
        <v>6</v>
      </c>
      <c r="I61" s="6">
        <f>VLOOKUP(G61,'[1] J G HOSIARY'!$C$4:$E$46,3,FALSE)</f>
        <v>270</v>
      </c>
      <c r="J61" s="6">
        <f t="shared" si="0"/>
        <v>1620</v>
      </c>
      <c r="K61" s="5"/>
    </row>
    <row r="62" spans="2:11" s="4" customFormat="1" x14ac:dyDescent="0.25">
      <c r="B62" s="7">
        <f t="shared" si="1"/>
        <v>58</v>
      </c>
      <c r="C62" s="5" t="s">
        <v>155</v>
      </c>
      <c r="D62" s="5" t="s">
        <v>156</v>
      </c>
      <c r="E62" s="12" t="s">
        <v>157</v>
      </c>
      <c r="F62" s="14" t="s">
        <v>11</v>
      </c>
      <c r="G62" s="5" t="s">
        <v>13</v>
      </c>
      <c r="H62" s="5">
        <v>1</v>
      </c>
      <c r="I62" s="6">
        <v>120</v>
      </c>
      <c r="J62" s="6">
        <f t="shared" si="0"/>
        <v>120</v>
      </c>
      <c r="K62" s="5" t="s">
        <v>23</v>
      </c>
    </row>
    <row r="63" spans="2:11" s="4" customFormat="1" x14ac:dyDescent="0.25">
      <c r="B63" s="7">
        <f t="shared" si="1"/>
        <v>59</v>
      </c>
      <c r="C63" s="5" t="s">
        <v>155</v>
      </c>
      <c r="D63" s="5" t="s">
        <v>158</v>
      </c>
      <c r="E63" s="12" t="s">
        <v>159</v>
      </c>
      <c r="F63" s="14" t="s">
        <v>11</v>
      </c>
      <c r="G63" s="5" t="s">
        <v>13</v>
      </c>
      <c r="H63" s="5">
        <v>1</v>
      </c>
      <c r="I63" s="6">
        <v>120</v>
      </c>
      <c r="J63" s="6">
        <f t="shared" si="0"/>
        <v>120</v>
      </c>
      <c r="K63" s="5" t="s">
        <v>23</v>
      </c>
    </row>
    <row r="64" spans="2:11" s="4" customFormat="1" x14ac:dyDescent="0.25">
      <c r="B64" s="7">
        <f t="shared" si="1"/>
        <v>60</v>
      </c>
      <c r="C64" s="5" t="s">
        <v>155</v>
      </c>
      <c r="D64" s="5" t="s">
        <v>160</v>
      </c>
      <c r="E64" s="12" t="s">
        <v>161</v>
      </c>
      <c r="F64" s="14" t="s">
        <v>11</v>
      </c>
      <c r="G64" s="5" t="s">
        <v>19</v>
      </c>
      <c r="H64" s="5">
        <v>1</v>
      </c>
      <c r="I64" s="6">
        <v>120</v>
      </c>
      <c r="J64" s="6">
        <f t="shared" si="0"/>
        <v>120</v>
      </c>
      <c r="K64" s="5" t="s">
        <v>162</v>
      </c>
    </row>
    <row r="65" spans="2:11" s="4" customFormat="1" x14ac:dyDescent="0.25">
      <c r="B65" s="7">
        <f t="shared" si="1"/>
        <v>61</v>
      </c>
      <c r="C65" s="5" t="s">
        <v>155</v>
      </c>
      <c r="D65" s="5" t="s">
        <v>163</v>
      </c>
      <c r="E65" s="12" t="s">
        <v>164</v>
      </c>
      <c r="F65" s="14" t="s">
        <v>11</v>
      </c>
      <c r="G65" s="5" t="s">
        <v>15</v>
      </c>
      <c r="H65" s="5">
        <v>1</v>
      </c>
      <c r="I65" s="6">
        <v>120</v>
      </c>
      <c r="J65" s="6">
        <f t="shared" si="0"/>
        <v>120</v>
      </c>
      <c r="K65" s="5" t="s">
        <v>162</v>
      </c>
    </row>
    <row r="66" spans="2:11" s="4" customFormat="1" x14ac:dyDescent="0.25">
      <c r="B66" s="7">
        <f t="shared" si="1"/>
        <v>62</v>
      </c>
      <c r="C66" s="5" t="s">
        <v>155</v>
      </c>
      <c r="D66" s="5" t="s">
        <v>165</v>
      </c>
      <c r="E66" s="12" t="s">
        <v>166</v>
      </c>
      <c r="F66" s="14" t="s">
        <v>11</v>
      </c>
      <c r="G66" s="5" t="s">
        <v>12</v>
      </c>
      <c r="H66" s="5">
        <v>1</v>
      </c>
      <c r="I66" s="6">
        <v>120</v>
      </c>
      <c r="J66" s="6">
        <f t="shared" si="0"/>
        <v>120</v>
      </c>
      <c r="K66" s="5" t="s">
        <v>162</v>
      </c>
    </row>
    <row r="67" spans="2:11" s="4" customFormat="1" x14ac:dyDescent="0.25">
      <c r="B67" s="7">
        <f t="shared" si="1"/>
        <v>63</v>
      </c>
      <c r="C67" s="5" t="s">
        <v>155</v>
      </c>
      <c r="D67" s="5" t="s">
        <v>167</v>
      </c>
      <c r="E67" s="12" t="s">
        <v>168</v>
      </c>
      <c r="F67" s="14" t="s">
        <v>11</v>
      </c>
      <c r="G67" s="5" t="s">
        <v>13</v>
      </c>
      <c r="H67" s="5">
        <v>5</v>
      </c>
      <c r="I67" s="6">
        <f>VLOOKUP(G67,'[1] J G HOSIARY'!$C$4:$E$46,3,FALSE)</f>
        <v>198</v>
      </c>
      <c r="J67" s="6">
        <f t="shared" si="0"/>
        <v>990</v>
      </c>
      <c r="K67" s="5"/>
    </row>
    <row r="68" spans="2:11" s="4" customFormat="1" x14ac:dyDescent="0.25">
      <c r="B68" s="7">
        <f t="shared" si="1"/>
        <v>64</v>
      </c>
      <c r="C68" s="5" t="s">
        <v>155</v>
      </c>
      <c r="D68" s="5" t="s">
        <v>169</v>
      </c>
      <c r="E68" s="12" t="s">
        <v>170</v>
      </c>
      <c r="F68" s="14" t="s">
        <v>11</v>
      </c>
      <c r="G68" s="5" t="s">
        <v>14</v>
      </c>
      <c r="H68" s="5">
        <v>1</v>
      </c>
      <c r="I68" s="6">
        <v>120</v>
      </c>
      <c r="J68" s="6">
        <f t="shared" si="0"/>
        <v>120</v>
      </c>
      <c r="K68" s="5" t="s">
        <v>162</v>
      </c>
    </row>
    <row r="69" spans="2:11" s="4" customFormat="1" ht="30" x14ac:dyDescent="0.25">
      <c r="B69" s="7">
        <f t="shared" si="1"/>
        <v>65</v>
      </c>
      <c r="C69" s="5" t="s">
        <v>155</v>
      </c>
      <c r="D69" s="5" t="s">
        <v>171</v>
      </c>
      <c r="E69" s="12" t="s">
        <v>172</v>
      </c>
      <c r="F69" s="14" t="s">
        <v>11</v>
      </c>
      <c r="G69" s="5" t="s">
        <v>13</v>
      </c>
      <c r="H69" s="5">
        <v>14</v>
      </c>
      <c r="I69" s="6">
        <f>VLOOKUP(G69,'[1] J G HOSIARY'!$C$4:$E$46,3,FALSE)</f>
        <v>198</v>
      </c>
      <c r="J69" s="6">
        <f t="shared" ref="J69:J81" si="2">H69*I69</f>
        <v>2772</v>
      </c>
      <c r="K69" s="5"/>
    </row>
    <row r="70" spans="2:11" s="4" customFormat="1" x14ac:dyDescent="0.25">
      <c r="B70" s="7">
        <f t="shared" si="1"/>
        <v>66</v>
      </c>
      <c r="C70" s="5" t="s">
        <v>155</v>
      </c>
      <c r="D70" s="5" t="s">
        <v>173</v>
      </c>
      <c r="E70" s="12" t="s">
        <v>174</v>
      </c>
      <c r="F70" s="14" t="s">
        <v>11</v>
      </c>
      <c r="G70" s="5" t="s">
        <v>22</v>
      </c>
      <c r="H70" s="5">
        <v>1</v>
      </c>
      <c r="I70" s="6">
        <v>120</v>
      </c>
      <c r="J70" s="6">
        <f t="shared" si="2"/>
        <v>120</v>
      </c>
      <c r="K70" s="5" t="s">
        <v>23</v>
      </c>
    </row>
    <row r="71" spans="2:11" s="4" customFormat="1" x14ac:dyDescent="0.25">
      <c r="B71" s="7">
        <f t="shared" ref="B71:B81" si="3">B70+1</f>
        <v>67</v>
      </c>
      <c r="C71" s="5" t="s">
        <v>155</v>
      </c>
      <c r="D71" s="5" t="s">
        <v>175</v>
      </c>
      <c r="E71" s="12" t="s">
        <v>176</v>
      </c>
      <c r="F71" s="14" t="s">
        <v>11</v>
      </c>
      <c r="G71" s="5" t="s">
        <v>21</v>
      </c>
      <c r="H71" s="5">
        <v>1</v>
      </c>
      <c r="I71" s="6">
        <v>120</v>
      </c>
      <c r="J71" s="6">
        <f t="shared" si="2"/>
        <v>120</v>
      </c>
      <c r="K71" s="5" t="s">
        <v>23</v>
      </c>
    </row>
    <row r="72" spans="2:11" s="4" customFormat="1" ht="30" x14ac:dyDescent="0.25">
      <c r="B72" s="7">
        <f t="shared" si="3"/>
        <v>68</v>
      </c>
      <c r="C72" s="5" t="s">
        <v>155</v>
      </c>
      <c r="D72" s="5" t="s">
        <v>177</v>
      </c>
      <c r="E72" s="12" t="s">
        <v>178</v>
      </c>
      <c r="F72" s="14" t="s">
        <v>11</v>
      </c>
      <c r="G72" s="5" t="s">
        <v>16</v>
      </c>
      <c r="H72" s="5">
        <v>9</v>
      </c>
      <c r="I72" s="6">
        <f>VLOOKUP(G72,'[1] J G HOSIARY'!$C$4:$E$46,3,FALSE)</f>
        <v>209</v>
      </c>
      <c r="J72" s="6">
        <f t="shared" si="2"/>
        <v>1881</v>
      </c>
      <c r="K72" s="5"/>
    </row>
    <row r="73" spans="2:11" s="4" customFormat="1" x14ac:dyDescent="0.25">
      <c r="B73" s="7">
        <f t="shared" si="3"/>
        <v>69</v>
      </c>
      <c r="C73" s="5" t="s">
        <v>155</v>
      </c>
      <c r="D73" s="5" t="s">
        <v>179</v>
      </c>
      <c r="E73" s="12" t="s">
        <v>180</v>
      </c>
      <c r="F73" s="14" t="s">
        <v>11</v>
      </c>
      <c r="G73" s="5" t="s">
        <v>18</v>
      </c>
      <c r="H73" s="5">
        <v>5</v>
      </c>
      <c r="I73" s="6">
        <f>VLOOKUP(G73,'[1] J G HOSIARY'!$C$4:$E$46,3,FALSE)</f>
        <v>220</v>
      </c>
      <c r="J73" s="6">
        <f t="shared" si="2"/>
        <v>1100</v>
      </c>
      <c r="K73" s="5"/>
    </row>
    <row r="74" spans="2:11" s="4" customFormat="1" x14ac:dyDescent="0.25">
      <c r="B74" s="7">
        <f t="shared" si="3"/>
        <v>70</v>
      </c>
      <c r="C74" s="5" t="s">
        <v>155</v>
      </c>
      <c r="D74" s="5" t="s">
        <v>181</v>
      </c>
      <c r="E74" s="12" t="s">
        <v>182</v>
      </c>
      <c r="F74" s="14" t="s">
        <v>11</v>
      </c>
      <c r="G74" s="5" t="s">
        <v>17</v>
      </c>
      <c r="H74" s="5">
        <v>3</v>
      </c>
      <c r="I74" s="6">
        <f>VLOOKUP(G74,'[1] J G HOSIARY'!$C$4:$E$46,3,FALSE)</f>
        <v>220</v>
      </c>
      <c r="J74" s="6">
        <f t="shared" si="2"/>
        <v>660</v>
      </c>
      <c r="K74" s="5"/>
    </row>
    <row r="75" spans="2:11" s="4" customFormat="1" x14ac:dyDescent="0.25">
      <c r="B75" s="7">
        <f t="shared" si="3"/>
        <v>71</v>
      </c>
      <c r="C75" s="5" t="s">
        <v>155</v>
      </c>
      <c r="D75" s="5" t="s">
        <v>183</v>
      </c>
      <c r="E75" s="12" t="s">
        <v>184</v>
      </c>
      <c r="F75" s="14" t="s">
        <v>11</v>
      </c>
      <c r="G75" s="5" t="s">
        <v>24</v>
      </c>
      <c r="H75" s="5">
        <v>1</v>
      </c>
      <c r="I75" s="6">
        <v>120</v>
      </c>
      <c r="J75" s="6">
        <f t="shared" si="2"/>
        <v>120</v>
      </c>
      <c r="K75" s="5" t="s">
        <v>23</v>
      </c>
    </row>
    <row r="76" spans="2:11" s="4" customFormat="1" x14ac:dyDescent="0.25">
      <c r="B76" s="7">
        <f t="shared" si="3"/>
        <v>72</v>
      </c>
      <c r="C76" s="5" t="s">
        <v>155</v>
      </c>
      <c r="D76" s="5" t="s">
        <v>185</v>
      </c>
      <c r="E76" s="12" t="s">
        <v>186</v>
      </c>
      <c r="F76" s="14" t="s">
        <v>11</v>
      </c>
      <c r="G76" s="5" t="s">
        <v>18</v>
      </c>
      <c r="H76" s="5">
        <v>1</v>
      </c>
      <c r="I76" s="6">
        <v>120</v>
      </c>
      <c r="J76" s="6">
        <f t="shared" si="2"/>
        <v>120</v>
      </c>
      <c r="K76" s="5" t="s">
        <v>23</v>
      </c>
    </row>
    <row r="77" spans="2:11" s="4" customFormat="1" x14ac:dyDescent="0.25">
      <c r="B77" s="7">
        <f t="shared" si="3"/>
        <v>73</v>
      </c>
      <c r="C77" s="5" t="s">
        <v>155</v>
      </c>
      <c r="D77" s="5" t="s">
        <v>187</v>
      </c>
      <c r="E77" s="12" t="s">
        <v>188</v>
      </c>
      <c r="F77" s="14" t="s">
        <v>11</v>
      </c>
      <c r="G77" s="5" t="s">
        <v>17</v>
      </c>
      <c r="H77" s="5">
        <v>1</v>
      </c>
      <c r="I77" s="6">
        <v>120</v>
      </c>
      <c r="J77" s="6">
        <f t="shared" si="2"/>
        <v>120</v>
      </c>
      <c r="K77" s="5" t="s">
        <v>23</v>
      </c>
    </row>
    <row r="78" spans="2:11" s="4" customFormat="1" x14ac:dyDescent="0.25">
      <c r="B78" s="7">
        <f t="shared" si="3"/>
        <v>74</v>
      </c>
      <c r="C78" s="5" t="s">
        <v>155</v>
      </c>
      <c r="D78" s="5" t="s">
        <v>189</v>
      </c>
      <c r="E78" s="12" t="s">
        <v>190</v>
      </c>
      <c r="F78" s="14" t="s">
        <v>11</v>
      </c>
      <c r="G78" s="5" t="s">
        <v>16</v>
      </c>
      <c r="H78" s="5">
        <v>1</v>
      </c>
      <c r="I78" s="6">
        <v>120</v>
      </c>
      <c r="J78" s="6">
        <f t="shared" si="2"/>
        <v>120</v>
      </c>
      <c r="K78" s="5" t="s">
        <v>23</v>
      </c>
    </row>
    <row r="79" spans="2:11" s="4" customFormat="1" x14ac:dyDescent="0.25">
      <c r="B79" s="7">
        <f t="shared" si="3"/>
        <v>75</v>
      </c>
      <c r="C79" s="5" t="s">
        <v>191</v>
      </c>
      <c r="D79" s="5" t="s">
        <v>192</v>
      </c>
      <c r="E79" s="12" t="s">
        <v>193</v>
      </c>
      <c r="F79" s="14" t="s">
        <v>11</v>
      </c>
      <c r="G79" s="5" t="s">
        <v>14</v>
      </c>
      <c r="H79" s="5">
        <v>2</v>
      </c>
      <c r="I79" s="6">
        <f>VLOOKUP(G79,'[1] J G HOSIARY'!$C$4:$E$46,3,FALSE)</f>
        <v>209</v>
      </c>
      <c r="J79" s="6">
        <f t="shared" si="2"/>
        <v>418</v>
      </c>
      <c r="K79" s="5"/>
    </row>
    <row r="80" spans="2:11" s="4" customFormat="1" ht="30" x14ac:dyDescent="0.25">
      <c r="B80" s="7">
        <f t="shared" si="3"/>
        <v>76</v>
      </c>
      <c r="C80" s="5" t="s">
        <v>191</v>
      </c>
      <c r="D80" s="5" t="s">
        <v>194</v>
      </c>
      <c r="E80" s="12" t="s">
        <v>195</v>
      </c>
      <c r="F80" s="14" t="s">
        <v>11</v>
      </c>
      <c r="G80" s="5" t="s">
        <v>16</v>
      </c>
      <c r="H80" s="5">
        <v>16</v>
      </c>
      <c r="I80" s="6">
        <f>VLOOKUP(G80,'[1] J G HOSIARY'!$C$4:$E$46,3,FALSE)</f>
        <v>209</v>
      </c>
      <c r="J80" s="6">
        <f t="shared" si="2"/>
        <v>3344</v>
      </c>
      <c r="K80" s="5"/>
    </row>
    <row r="81" spans="2:11" s="4" customFormat="1" x14ac:dyDescent="0.25">
      <c r="B81" s="7">
        <f t="shared" si="3"/>
        <v>77</v>
      </c>
      <c r="C81" s="5" t="s">
        <v>191</v>
      </c>
      <c r="D81" s="5" t="s">
        <v>196</v>
      </c>
      <c r="E81" s="12" t="s">
        <v>197</v>
      </c>
      <c r="F81" s="14" t="s">
        <v>11</v>
      </c>
      <c r="G81" s="5" t="s">
        <v>16</v>
      </c>
      <c r="H81" s="5">
        <v>2</v>
      </c>
      <c r="I81" s="6">
        <f>VLOOKUP(G81,'[1] J G HOSIARY'!$C$4:$E$46,3,FALSE)</f>
        <v>209</v>
      </c>
      <c r="J81" s="6">
        <f t="shared" si="2"/>
        <v>418</v>
      </c>
      <c r="K81" s="5"/>
    </row>
    <row r="82" spans="2:11" s="40" customFormat="1" x14ac:dyDescent="0.25">
      <c r="B82" s="36" t="s">
        <v>198</v>
      </c>
      <c r="C82" s="37"/>
      <c r="D82" s="37"/>
      <c r="E82" s="37"/>
      <c r="F82" s="37"/>
      <c r="G82" s="37"/>
      <c r="H82" s="37"/>
      <c r="I82" s="38"/>
      <c r="J82" s="15">
        <f>SUM(J5:J81)</f>
        <v>58408</v>
      </c>
      <c r="K82" s="39"/>
    </row>
    <row r="83" spans="2:11" s="4" customFormat="1" x14ac:dyDescent="0.25">
      <c r="B83" s="31"/>
      <c r="C83" s="32"/>
      <c r="D83" s="32"/>
      <c r="E83" s="33"/>
      <c r="F83" s="33"/>
      <c r="G83" s="32"/>
      <c r="H83" s="8">
        <f>SUM(H5:H81)</f>
        <v>285</v>
      </c>
      <c r="I83" s="34"/>
      <c r="J83" s="35"/>
      <c r="K83" s="24"/>
    </row>
    <row r="84" spans="2:11" ht="36.75" customHeight="1" x14ac:dyDescent="0.25">
      <c r="B84" s="16" t="s">
        <v>26</v>
      </c>
      <c r="C84" s="17"/>
      <c r="D84" s="17"/>
      <c r="E84" s="17"/>
      <c r="F84" s="17"/>
      <c r="G84" s="17"/>
      <c r="H84" s="17"/>
      <c r="I84" s="17"/>
      <c r="J84" s="18"/>
    </row>
    <row r="85" spans="2:11" ht="45" customHeight="1" x14ac:dyDescent="0.25">
      <c r="B85" s="19" t="s">
        <v>9</v>
      </c>
      <c r="C85" s="20"/>
      <c r="D85" s="20"/>
      <c r="E85" s="20"/>
      <c r="F85" s="20"/>
      <c r="G85" s="20"/>
      <c r="H85" s="20"/>
      <c r="I85" s="20"/>
      <c r="J85" s="21"/>
    </row>
  </sheetData>
  <sortState ref="C5:L53">
    <sortCondition ref="C5:C53"/>
    <sortCondition ref="D5:D53"/>
  </sortState>
  <mergeCells count="7">
    <mergeCell ref="B84:J84"/>
    <mergeCell ref="B85:J85"/>
    <mergeCell ref="B3:F3"/>
    <mergeCell ref="G2:J2"/>
    <mergeCell ref="G3:J3"/>
    <mergeCell ref="B2:F2"/>
    <mergeCell ref="B82:I82"/>
  </mergeCells>
  <conditionalFormatting sqref="D5:D81 D83">
    <cfRule type="duplicateValues" dxfId="0" priority="5"/>
  </conditionalFormatting>
  <pageMargins left="0.31496062992125984" right="0.15748031496062992" top="0.55118110236220474" bottom="0.70866141732283472" header="0.22" footer="0.35433070866141736"/>
  <pageSetup paperSize="9" scale="95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2025-09-04T12:28:39Z</cp:lastPrinted>
  <dcterms:created xsi:type="dcterms:W3CDTF">2024-06-05T08:25:03Z</dcterms:created>
  <dcterms:modified xsi:type="dcterms:W3CDTF">2025-10-09T12:44:27Z</dcterms:modified>
</cp:coreProperties>
</file>