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Invoice!$A$3:$L$18</definedName>
  </definedNames>
  <calcPr calcId="124519"/>
</workbook>
</file>

<file path=xl/calcChain.xml><?xml version="1.0" encoding="utf-8"?>
<calcChain xmlns="http://schemas.openxmlformats.org/spreadsheetml/2006/main">
  <c r="G15" i="1"/>
  <c r="J13"/>
  <c r="I13"/>
  <c r="H13"/>
  <c r="J12"/>
  <c r="I12"/>
  <c r="H12"/>
  <c r="J11"/>
  <c r="I11"/>
  <c r="J10"/>
  <c r="I10"/>
  <c r="J9"/>
  <c r="I9"/>
  <c r="H9"/>
  <c r="J8"/>
  <c r="I8"/>
  <c r="H8"/>
  <c r="J7"/>
  <c r="I7"/>
  <c r="H7"/>
  <c r="J6"/>
  <c r="I6"/>
  <c r="H6"/>
  <c r="J5"/>
  <c r="I5"/>
  <c r="H5"/>
  <c r="A5"/>
  <c r="A6" s="1"/>
  <c r="A7" s="1"/>
  <c r="A8" s="1"/>
  <c r="A9" s="1"/>
  <c r="A10" s="1"/>
  <c r="A11" s="1"/>
  <c r="A12" s="1"/>
  <c r="A13" s="1"/>
  <c r="J4"/>
  <c r="I4"/>
  <c r="H4"/>
  <c r="L4" l="1"/>
  <c r="L6"/>
  <c r="L7"/>
  <c r="L8"/>
  <c r="L9"/>
  <c r="L12"/>
  <c r="L13"/>
  <c r="L5"/>
  <c r="L10"/>
  <c r="L11"/>
  <c r="L14" l="1"/>
</calcChain>
</file>

<file path=xl/sharedStrings.xml><?xml version="1.0" encoding="utf-8"?>
<sst xmlns="http://schemas.openxmlformats.org/spreadsheetml/2006/main" count="69" uniqueCount="52">
  <si>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</si>
  <si>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</si>
  <si>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</si>
  <si>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</si>
  <si>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</si>
  <si>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</si>
  <si>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BERHAMPUR</t>
  </si>
  <si>
    <t>BHADRAK</t>
  </si>
  <si>
    <t>JEYPORE</t>
  </si>
  <si>
    <t>CTC</t>
  </si>
  <si>
    <t xml:space="preserve">TO, 
PARAS COMMERCIAL CORPORATION
Address:OFF-FLAT NO D/4 2ND FLOOR,KHATAGADA SAHI,CUTTACK,7008368817
GST No:21AADFP9601M1Z8
</t>
  </si>
  <si>
    <t>FROM</t>
  </si>
  <si>
    <t>HML</t>
  </si>
  <si>
    <t>DD.CH.</t>
  </si>
  <si>
    <t>AMT.</t>
  </si>
  <si>
    <t>SL.</t>
  </si>
  <si>
    <t>LR NO.</t>
  </si>
  <si>
    <t>INV. NO.</t>
  </si>
  <si>
    <t>DESTINATION</t>
  </si>
  <si>
    <t>LR CH.</t>
  </si>
  <si>
    <t>Declaration � Kindly verify and confirm before 20/01/2025</t>
  </si>
  <si>
    <t>02/12/2024</t>
  </si>
  <si>
    <t>PL/JA/20086</t>
  </si>
  <si>
    <t>415</t>
  </si>
  <si>
    <t>NABARANGPUR</t>
  </si>
  <si>
    <t>PL/JA/20091</t>
  </si>
  <si>
    <t>416</t>
  </si>
  <si>
    <t>JATNI</t>
  </si>
  <si>
    <t>PL/JA/20100</t>
  </si>
  <si>
    <t>428</t>
  </si>
  <si>
    <t>PL/JA/20101</t>
  </si>
  <si>
    <t>421</t>
  </si>
  <si>
    <t>PL/JA/20102</t>
  </si>
  <si>
    <t>422</t>
  </si>
  <si>
    <t>06/12/2024</t>
  </si>
  <si>
    <t>PL/JA/20504</t>
  </si>
  <si>
    <t>437</t>
  </si>
  <si>
    <t>ROURKELA</t>
  </si>
  <si>
    <t>11/12/2024</t>
  </si>
  <si>
    <t>PL/JA/20789</t>
  </si>
  <si>
    <t>440</t>
  </si>
  <si>
    <t>26/12/2024</t>
  </si>
  <si>
    <t>PL/JA/21953</t>
  </si>
  <si>
    <t>456</t>
  </si>
  <si>
    <t>31/12/2024</t>
  </si>
  <si>
    <t>PL/JA/22202</t>
  </si>
  <si>
    <t>463</t>
  </si>
  <si>
    <t>BARIPADA</t>
  </si>
  <si>
    <t>PL/JA/22258</t>
  </si>
  <si>
    <t>465</t>
  </si>
  <si>
    <t>(RUPEES TWENTY NINE THOUSAND ONE HUNDRED THIRTY TWO ONLY)</t>
  </si>
  <si>
    <t>Bill Date: 31/12/2024
Bill NO  : 30403
Total Amount: 29132.00
BILL TYPE : SMP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</si>
</sst>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66674</xdr:rowOff>
    </xdr:from>
    <xdr:to>
      <xdr:col>8</xdr:col>
      <xdr:colOff>57149</xdr:colOff>
      <xdr:row>0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6674"/>
          <a:ext cx="4457699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Y6" sqref="Y6"/>
    </sheetView>
  </sheetViews>
  <sheetFormatPr defaultRowHeight="15"/>
  <cols>
    <col min="1" max="1" width="3.42578125" style="1" customWidth="1"/>
    <col min="2" max="2" width="10.7109375" style="1" bestFit="1" customWidth="1"/>
    <col min="3" max="3" width="11.7109375" style="1" bestFit="1" customWidth="1"/>
    <col min="4" max="4" width="6.855468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9" width="6.5703125" style="1" customWidth="1"/>
    <col min="10" max="10" width="7.140625" style="1" customWidth="1"/>
    <col min="11" max="11" width="7.28515625" style="1" customWidth="1"/>
    <col min="12" max="12" width="9" style="1" customWidth="1"/>
    <col min="13" max="16384" width="9.140625" style="1"/>
  </cols>
  <sheetData>
    <row r="1" spans="1:12" ht="77.25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85.5" customHeight="1">
      <c r="A2" s="14" t="s">
        <v>10</v>
      </c>
      <c r="B2" s="15"/>
      <c r="C2" s="15"/>
      <c r="D2" s="15"/>
      <c r="E2" s="15"/>
      <c r="F2" s="15"/>
      <c r="G2" s="15"/>
      <c r="H2" s="16"/>
      <c r="I2" s="17" t="s">
        <v>51</v>
      </c>
      <c r="J2" s="17"/>
      <c r="K2" s="17"/>
      <c r="L2" s="17"/>
    </row>
    <row r="3" spans="1:12" ht="15" customHeight="1">
      <c r="A3" s="3" t="s">
        <v>15</v>
      </c>
      <c r="B3" s="3" t="s">
        <v>1</v>
      </c>
      <c r="C3" s="3" t="s">
        <v>16</v>
      </c>
      <c r="D3" s="3" t="s">
        <v>17</v>
      </c>
      <c r="E3" s="3" t="s">
        <v>11</v>
      </c>
      <c r="F3" s="3" t="s">
        <v>18</v>
      </c>
      <c r="G3" s="3" t="s">
        <v>2</v>
      </c>
      <c r="H3" s="4" t="s">
        <v>3</v>
      </c>
      <c r="I3" s="4" t="s">
        <v>12</v>
      </c>
      <c r="J3" s="4" t="s">
        <v>13</v>
      </c>
      <c r="K3" s="4" t="s">
        <v>19</v>
      </c>
      <c r="L3" s="4" t="s">
        <v>14</v>
      </c>
    </row>
    <row r="4" spans="1:12" ht="15" customHeight="1">
      <c r="A4" s="5">
        <v>1</v>
      </c>
      <c r="B4" s="6" t="s">
        <v>21</v>
      </c>
      <c r="C4" s="6" t="s">
        <v>22</v>
      </c>
      <c r="D4" s="6" t="s">
        <v>23</v>
      </c>
      <c r="E4" s="10" t="s">
        <v>9</v>
      </c>
      <c r="F4" s="6" t="s">
        <v>24</v>
      </c>
      <c r="G4" s="6">
        <v>32</v>
      </c>
      <c r="H4" s="7">
        <f>VLOOKUP(F4,'[1]PARAS COMMERCIAL SMP'!$C$4:$D$116,2,FALSE)</f>
        <v>78</v>
      </c>
      <c r="I4" s="7">
        <f>G4*1</f>
        <v>32</v>
      </c>
      <c r="J4" s="7">
        <f>G4*4</f>
        <v>128</v>
      </c>
      <c r="K4" s="7">
        <v>20</v>
      </c>
      <c r="L4" s="7">
        <f>G4*H4+I4+J4+K4</f>
        <v>2676</v>
      </c>
    </row>
    <row r="5" spans="1:12" ht="15" customHeight="1">
      <c r="A5" s="5">
        <f>A4+1</f>
        <v>2</v>
      </c>
      <c r="B5" s="6" t="s">
        <v>21</v>
      </c>
      <c r="C5" s="6" t="s">
        <v>25</v>
      </c>
      <c r="D5" s="6" t="s">
        <v>26</v>
      </c>
      <c r="E5" s="10" t="s">
        <v>9</v>
      </c>
      <c r="F5" s="6" t="s">
        <v>27</v>
      </c>
      <c r="G5" s="6">
        <v>40</v>
      </c>
      <c r="H5" s="7">
        <f>VLOOKUP(F5,'[1]PARAS COMMERCIAL SMP'!$C$4:$D$116,2,FALSE)</f>
        <v>26</v>
      </c>
      <c r="I5" s="7">
        <f t="shared" ref="I5:I13" si="0">G5*1</f>
        <v>40</v>
      </c>
      <c r="J5" s="7">
        <f t="shared" ref="J5:J13" si="1">G5*4</f>
        <v>160</v>
      </c>
      <c r="K5" s="7">
        <v>20</v>
      </c>
      <c r="L5" s="7">
        <f t="shared" ref="L5:L13" si="2">G5*H5+I5+J5+K5</f>
        <v>1260</v>
      </c>
    </row>
    <row r="6" spans="1:12" ht="15" customHeight="1">
      <c r="A6" s="5">
        <f t="shared" ref="A6:A13" si="3">A5+1</f>
        <v>3</v>
      </c>
      <c r="B6" s="6" t="s">
        <v>21</v>
      </c>
      <c r="C6" s="6" t="s">
        <v>28</v>
      </c>
      <c r="D6" s="6" t="s">
        <v>29</v>
      </c>
      <c r="E6" s="10" t="s">
        <v>9</v>
      </c>
      <c r="F6" s="6" t="s">
        <v>6</v>
      </c>
      <c r="G6" s="6">
        <v>15</v>
      </c>
      <c r="H6" s="7">
        <f>VLOOKUP(F6,'[1]PARAS COMMERCIAL SMP'!$C$4:$D$116,2,FALSE)</f>
        <v>27</v>
      </c>
      <c r="I6" s="7">
        <f t="shared" si="0"/>
        <v>15</v>
      </c>
      <c r="J6" s="7">
        <f t="shared" si="1"/>
        <v>60</v>
      </c>
      <c r="K6" s="7">
        <v>20</v>
      </c>
      <c r="L6" s="7">
        <f t="shared" si="2"/>
        <v>500</v>
      </c>
    </row>
    <row r="7" spans="1:12" ht="15" customHeight="1">
      <c r="A7" s="5">
        <f t="shared" si="3"/>
        <v>4</v>
      </c>
      <c r="B7" s="6" t="s">
        <v>21</v>
      </c>
      <c r="C7" s="6" t="s">
        <v>30</v>
      </c>
      <c r="D7" s="6" t="s">
        <v>31</v>
      </c>
      <c r="E7" s="10" t="s">
        <v>9</v>
      </c>
      <c r="F7" s="6" t="s">
        <v>7</v>
      </c>
      <c r="G7" s="6">
        <v>80</v>
      </c>
      <c r="H7" s="7">
        <f>VLOOKUP(F7,'[1]PARAS COMMERCIAL SMP'!$C$4:$D$116,2,FALSE)</f>
        <v>26</v>
      </c>
      <c r="I7" s="7">
        <f t="shared" si="0"/>
        <v>80</v>
      </c>
      <c r="J7" s="7">
        <f t="shared" si="1"/>
        <v>320</v>
      </c>
      <c r="K7" s="7">
        <v>20</v>
      </c>
      <c r="L7" s="7">
        <f t="shared" si="2"/>
        <v>2500</v>
      </c>
    </row>
    <row r="8" spans="1:12" ht="15" customHeight="1">
      <c r="A8" s="5">
        <f t="shared" si="3"/>
        <v>5</v>
      </c>
      <c r="B8" s="6" t="s">
        <v>21</v>
      </c>
      <c r="C8" s="6" t="s">
        <v>32</v>
      </c>
      <c r="D8" s="6" t="s">
        <v>33</v>
      </c>
      <c r="E8" s="10" t="s">
        <v>9</v>
      </c>
      <c r="F8" s="6" t="s">
        <v>8</v>
      </c>
      <c r="G8" s="6">
        <v>20</v>
      </c>
      <c r="H8" s="7">
        <f>VLOOKUP(F8,'[1]PARAS COMMERCIAL SMP'!$C$4:$D$116,2,FALSE)</f>
        <v>66</v>
      </c>
      <c r="I8" s="7">
        <f t="shared" si="0"/>
        <v>20</v>
      </c>
      <c r="J8" s="7">
        <f t="shared" si="1"/>
        <v>80</v>
      </c>
      <c r="K8" s="7">
        <v>20</v>
      </c>
      <c r="L8" s="7">
        <f t="shared" si="2"/>
        <v>1440</v>
      </c>
    </row>
    <row r="9" spans="1:12" ht="15" customHeight="1">
      <c r="A9" s="5">
        <f t="shared" si="3"/>
        <v>6</v>
      </c>
      <c r="B9" s="6" t="s">
        <v>34</v>
      </c>
      <c r="C9" s="6" t="s">
        <v>35</v>
      </c>
      <c r="D9" s="6" t="s">
        <v>36</v>
      </c>
      <c r="E9" s="10" t="s">
        <v>9</v>
      </c>
      <c r="F9" s="6" t="s">
        <v>37</v>
      </c>
      <c r="G9" s="6">
        <v>15</v>
      </c>
      <c r="H9" s="7">
        <f>VLOOKUP(F9,'[1]PARAS COMMERCIAL SMP'!$C$4:$D$116,2,FALSE)</f>
        <v>48</v>
      </c>
      <c r="I9" s="7">
        <f t="shared" si="0"/>
        <v>15</v>
      </c>
      <c r="J9" s="7">
        <f t="shared" si="1"/>
        <v>60</v>
      </c>
      <c r="K9" s="7">
        <v>20</v>
      </c>
      <c r="L9" s="7">
        <f t="shared" si="2"/>
        <v>815</v>
      </c>
    </row>
    <row r="10" spans="1:12" ht="15" customHeight="1">
      <c r="A10" s="5">
        <f t="shared" si="3"/>
        <v>7</v>
      </c>
      <c r="B10" s="6" t="s">
        <v>38</v>
      </c>
      <c r="C10" s="6" t="s">
        <v>39</v>
      </c>
      <c r="D10" s="6" t="s">
        <v>40</v>
      </c>
      <c r="E10" s="10" t="s">
        <v>9</v>
      </c>
      <c r="F10" s="6" t="s">
        <v>8</v>
      </c>
      <c r="G10" s="6">
        <v>158</v>
      </c>
      <c r="H10" s="7">
        <v>56</v>
      </c>
      <c r="I10" s="7">
        <f t="shared" si="0"/>
        <v>158</v>
      </c>
      <c r="J10" s="7">
        <f t="shared" si="1"/>
        <v>632</v>
      </c>
      <c r="K10" s="7">
        <v>20</v>
      </c>
      <c r="L10" s="7">
        <f t="shared" si="2"/>
        <v>9658</v>
      </c>
    </row>
    <row r="11" spans="1:12" ht="15" customHeight="1">
      <c r="A11" s="5">
        <f t="shared" si="3"/>
        <v>8</v>
      </c>
      <c r="B11" s="6" t="s">
        <v>41</v>
      </c>
      <c r="C11" s="6" t="s">
        <v>42</v>
      </c>
      <c r="D11" s="6" t="s">
        <v>43</v>
      </c>
      <c r="E11" s="10" t="s">
        <v>9</v>
      </c>
      <c r="F11" s="6" t="s">
        <v>8</v>
      </c>
      <c r="G11" s="6">
        <v>94</v>
      </c>
      <c r="H11" s="7">
        <v>56</v>
      </c>
      <c r="I11" s="7">
        <f t="shared" si="0"/>
        <v>94</v>
      </c>
      <c r="J11" s="7">
        <f t="shared" si="1"/>
        <v>376</v>
      </c>
      <c r="K11" s="7">
        <v>20</v>
      </c>
      <c r="L11" s="7">
        <f t="shared" si="2"/>
        <v>5754</v>
      </c>
    </row>
    <row r="12" spans="1:12" ht="15" customHeight="1">
      <c r="A12" s="5">
        <f t="shared" si="3"/>
        <v>9</v>
      </c>
      <c r="B12" s="6" t="s">
        <v>44</v>
      </c>
      <c r="C12" s="6" t="s">
        <v>45</v>
      </c>
      <c r="D12" s="6" t="s">
        <v>46</v>
      </c>
      <c r="E12" s="10" t="s">
        <v>9</v>
      </c>
      <c r="F12" s="6" t="s">
        <v>47</v>
      </c>
      <c r="G12" s="6">
        <v>48</v>
      </c>
      <c r="H12" s="7">
        <f>VLOOKUP(F12,'[1]PARAS COMMERCIAL SMP'!$C$4:$D$116,2,FALSE)</f>
        <v>28</v>
      </c>
      <c r="I12" s="7">
        <f t="shared" si="0"/>
        <v>48</v>
      </c>
      <c r="J12" s="7">
        <f t="shared" si="1"/>
        <v>192</v>
      </c>
      <c r="K12" s="7">
        <v>20</v>
      </c>
      <c r="L12" s="7">
        <f t="shared" si="2"/>
        <v>1604</v>
      </c>
    </row>
    <row r="13" spans="1:12" ht="15" customHeight="1">
      <c r="A13" s="5">
        <f t="shared" si="3"/>
        <v>10</v>
      </c>
      <c r="B13" s="6" t="s">
        <v>44</v>
      </c>
      <c r="C13" s="6" t="s">
        <v>48</v>
      </c>
      <c r="D13" s="6" t="s">
        <v>49</v>
      </c>
      <c r="E13" s="10" t="s">
        <v>9</v>
      </c>
      <c r="F13" s="6" t="s">
        <v>24</v>
      </c>
      <c r="G13" s="6">
        <v>35</v>
      </c>
      <c r="H13" s="7">
        <f>VLOOKUP(F13,'[1]PARAS COMMERCIAL SMP'!$C$4:$D$116,2,FALSE)</f>
        <v>78</v>
      </c>
      <c r="I13" s="7">
        <f t="shared" si="0"/>
        <v>35</v>
      </c>
      <c r="J13" s="7">
        <f t="shared" si="1"/>
        <v>140</v>
      </c>
      <c r="K13" s="7">
        <v>20</v>
      </c>
      <c r="L13" s="7">
        <f t="shared" si="2"/>
        <v>2925</v>
      </c>
    </row>
    <row r="14" spans="1:12" ht="15" customHeight="1">
      <c r="A14" s="18" t="s">
        <v>50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1">
        <f>SUM(L4:L13)</f>
        <v>29132</v>
      </c>
    </row>
    <row r="15" spans="1:12" ht="15" customHeight="1">
      <c r="A15" s="8"/>
      <c r="B15"/>
      <c r="C15"/>
      <c r="D15"/>
      <c r="E15"/>
      <c r="F15"/>
      <c r="G15" s="3">
        <f>SUM(G4:G13)</f>
        <v>537</v>
      </c>
      <c r="H15" s="9"/>
      <c r="I15" s="9"/>
      <c r="J15" s="9"/>
      <c r="K15" s="9"/>
      <c r="L15" s="9"/>
    </row>
    <row r="16" spans="1:12" s="2" customFormat="1" ht="15" customHeight="1">
      <c r="A16" s="12" t="s">
        <v>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s="2" customFormat="1" ht="15" customHeight="1">
      <c r="A17" s="1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s="2" customFormat="1" ht="30" customHeight="1">
      <c r="A18" s="13" t="s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</sheetData>
  <mergeCells count="8">
    <mergeCell ref="A17:L17"/>
    <mergeCell ref="A16:L16"/>
    <mergeCell ref="A18:L18"/>
    <mergeCell ref="A1:H1"/>
    <mergeCell ref="A2:H2"/>
    <mergeCell ref="I1:L1"/>
    <mergeCell ref="I2:L2"/>
    <mergeCell ref="A14:K14"/>
  </mergeCells>
  <conditionalFormatting sqref="C19:C1048576 C1:C15">
    <cfRule type="duplicateValues" dxfId="1" priority="1"/>
    <cfRule type="duplicateValues" dxfId="0" priority="2"/>
  </conditionalFormatting>
  <pageMargins left="0.28000000000000003" right="0.1968503937007874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2025-01-07T08:56:17Z</cp:lastPrinted>
  <dcterms:created xsi:type="dcterms:W3CDTF">2024-11-11T05:25:25Z</dcterms:created>
  <dcterms:modified xsi:type="dcterms:W3CDTF">2025-01-08T08:01:31Z</dcterms:modified>
</cp:coreProperties>
</file>