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L4"/>
  <c r="G12"/>
  <c r="J5"/>
  <c r="J6"/>
  <c r="J7"/>
  <c r="J8"/>
  <c r="J4"/>
  <c r="I5"/>
  <c r="I6"/>
  <c r="I7"/>
  <c r="I8"/>
  <c r="I4"/>
  <c r="H5"/>
  <c r="L5" s="1"/>
  <c r="H6"/>
  <c r="H7"/>
  <c r="L7" s="1"/>
  <c r="H8"/>
  <c r="L8" s="1"/>
  <c r="H4"/>
  <c r="L6" l="1"/>
</calcChain>
</file>

<file path=xl/sharedStrings.xml><?xml version="1.0" encoding="utf-8"?>
<sst xmlns="http://schemas.openxmlformats.org/spreadsheetml/2006/main" count="43" uniqueCount="39">
  <si>
    <t>07/6/2025</t>
  </si>
  <si>
    <t>71</t>
  </si>
  <si>
    <t>10/6/2025</t>
  </si>
  <si>
    <t>75</t>
  </si>
  <si>
    <t>11/6/2025</t>
  </si>
  <si>
    <t>76</t>
  </si>
  <si>
    <t>19/6/2025</t>
  </si>
  <si>
    <t>79</t>
  </si>
  <si>
    <t>26/6/2025</t>
  </si>
  <si>
    <t>82</t>
  </si>
  <si>
    <t>SL</t>
  </si>
  <si>
    <t>DATE</t>
  </si>
  <si>
    <t>LR NO</t>
  </si>
  <si>
    <t>INV NO</t>
  </si>
  <si>
    <t>FROM</t>
  </si>
  <si>
    <t>TO</t>
  </si>
  <si>
    <t>CASE</t>
  </si>
  <si>
    <t>JA/04928</t>
  </si>
  <si>
    <t>JA/05019</t>
  </si>
  <si>
    <t>JA/05021</t>
  </si>
  <si>
    <t>JA/05405</t>
  </si>
  <si>
    <t>JA/05839</t>
  </si>
  <si>
    <t>NIALI</t>
  </si>
  <si>
    <t>UMERKOT</t>
  </si>
  <si>
    <t>JATNI</t>
  </si>
  <si>
    <t>BALIKUDA</t>
  </si>
  <si>
    <t>NIMAPARA</t>
  </si>
  <si>
    <t>CTC</t>
  </si>
  <si>
    <t>RATE</t>
  </si>
  <si>
    <t>HAM</t>
  </si>
  <si>
    <t>DD.CH</t>
  </si>
  <si>
    <t>LR CH.</t>
  </si>
  <si>
    <t>AMOUNT</t>
  </si>
  <si>
    <t>INVOICE
PRAGATI LOGISTICS,SAMANTA SAHI KHUNTIA LANE,8984191006
GST No:21AGHPB9356M1Z9</t>
  </si>
  <si>
    <t xml:space="preserve">MAHAJAN TYRE COMPANY
Address:B K COMPLEX,NEAR AXIS BANK PLOT NO-1047/1151,JAGATPUR,9938765435
GST No:21AAQFM7338B1ZF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</si>
  <si>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</si>
  <si>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</si>
  <si>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ONE THOUSAND SIX HUNDRED THIRTY SIX ONLY)</t>
  </si>
  <si>
    <t xml:space="preserve">Bill Date : 30/06/2025
Bill NO  : 9251
Total Amount: 1636.00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</si>
</sst>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447675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7147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  <row r="116">
          <cell r="B116" t="str">
            <v>BALIKUDA</v>
          </cell>
          <cell r="C116">
            <v>130</v>
          </cell>
          <cell r="D116">
            <v>20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9" max="9" width="6.140625" customWidth="1"/>
    <col min="10" max="11" width="7.140625" customWidth="1"/>
    <col min="12" max="12" width="9.42578125" bestFit="1" customWidth="1"/>
  </cols>
  <sheetData>
    <row r="1" spans="1:12" s="5" customFormat="1" ht="84.75" customHeight="1">
      <c r="A1" s="12"/>
      <c r="B1" s="13"/>
      <c r="C1" s="13"/>
      <c r="D1" s="13"/>
      <c r="E1" s="13"/>
      <c r="F1" s="13"/>
      <c r="G1" s="13"/>
      <c r="H1" s="14"/>
      <c r="I1" s="15" t="s">
        <v>33</v>
      </c>
      <c r="J1" s="16"/>
      <c r="K1" s="16"/>
      <c r="L1" s="16"/>
    </row>
    <row r="2" spans="1:12" s="5" customFormat="1" ht="76.5" customHeight="1">
      <c r="A2" s="17" t="s">
        <v>34</v>
      </c>
      <c r="B2" s="18"/>
      <c r="C2" s="18"/>
      <c r="D2" s="18"/>
      <c r="E2" s="18"/>
      <c r="F2" s="18"/>
      <c r="G2" s="18"/>
      <c r="H2" s="19"/>
      <c r="I2" s="15" t="s">
        <v>38</v>
      </c>
      <c r="J2" s="16"/>
      <c r="K2" s="16"/>
      <c r="L2" s="16"/>
    </row>
    <row r="3" spans="1:12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4" t="s">
        <v>28</v>
      </c>
      <c r="I3" s="4" t="s">
        <v>29</v>
      </c>
      <c r="J3" s="4" t="s">
        <v>30</v>
      </c>
      <c r="K3" s="4" t="s">
        <v>31</v>
      </c>
      <c r="L3" s="4" t="s">
        <v>32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2" t="s">
        <v>27</v>
      </c>
      <c r="F4" s="2" t="s">
        <v>22</v>
      </c>
      <c r="G4" s="2">
        <v>2</v>
      </c>
      <c r="H4" s="8">
        <f>VLOOKUP(F4,'[1]MAHAJAN TYRE'!$B$4:$C$116,2,FALSE)</f>
        <v>100</v>
      </c>
      <c r="I4" s="8">
        <f>G4*2</f>
        <v>4</v>
      </c>
      <c r="J4" s="8">
        <f>VLOOKUP(F4,'[1]MAHAJAN TYRE'!$B$4:$D$116,3,FALSE)*G4</f>
        <v>24</v>
      </c>
      <c r="K4" s="8">
        <v>50</v>
      </c>
      <c r="L4" s="8">
        <f>G4*H4+I4+J4+K4</f>
        <v>278</v>
      </c>
    </row>
    <row r="5" spans="1:12">
      <c r="A5" s="2">
        <v>2</v>
      </c>
      <c r="B5" s="2" t="s">
        <v>2</v>
      </c>
      <c r="C5" s="2" t="s">
        <v>18</v>
      </c>
      <c r="D5" s="2" t="s">
        <v>3</v>
      </c>
      <c r="E5" s="2" t="s">
        <v>27</v>
      </c>
      <c r="F5" s="2" t="s">
        <v>23</v>
      </c>
      <c r="G5" s="2">
        <v>2</v>
      </c>
      <c r="H5" s="8">
        <f>VLOOKUP(F5,'[1]MAHAJAN TYRE'!$B$4:$C$116,2,FALSE)</f>
        <v>216</v>
      </c>
      <c r="I5" s="8">
        <f t="shared" ref="I5:I8" si="0">G5*2</f>
        <v>4</v>
      </c>
      <c r="J5" s="8">
        <f>VLOOKUP(F5,'[1]MAHAJAN TYRE'!$B$4:$D$116,3,FALSE)*G5</f>
        <v>30</v>
      </c>
      <c r="K5" s="8">
        <v>50</v>
      </c>
      <c r="L5" s="8">
        <f t="shared" ref="L5:L8" si="1">G5*H5+I5+J5+K5</f>
        <v>516</v>
      </c>
    </row>
    <row r="6" spans="1:12">
      <c r="A6" s="2">
        <v>3</v>
      </c>
      <c r="B6" s="2" t="s">
        <v>4</v>
      </c>
      <c r="C6" s="2" t="s">
        <v>19</v>
      </c>
      <c r="D6" s="2" t="s">
        <v>5</v>
      </c>
      <c r="E6" s="2" t="s">
        <v>27</v>
      </c>
      <c r="F6" s="2" t="s">
        <v>24</v>
      </c>
      <c r="G6" s="2">
        <v>1</v>
      </c>
      <c r="H6" s="8">
        <f>VLOOKUP(F6,'[1]MAHAJAN TYRE'!$B$4:$C$116,2,FALSE)</f>
        <v>100</v>
      </c>
      <c r="I6" s="8">
        <f t="shared" si="0"/>
        <v>2</v>
      </c>
      <c r="J6" s="8">
        <f>VLOOKUP(F6,'[1]MAHAJAN TYRE'!$B$4:$D$116,3,FALSE)*G6</f>
        <v>10</v>
      </c>
      <c r="K6" s="8">
        <v>50</v>
      </c>
      <c r="L6" s="8">
        <f t="shared" si="1"/>
        <v>162</v>
      </c>
    </row>
    <row r="7" spans="1:12">
      <c r="A7" s="2">
        <v>4</v>
      </c>
      <c r="B7" s="2" t="s">
        <v>6</v>
      </c>
      <c r="C7" s="2" t="s">
        <v>20</v>
      </c>
      <c r="D7" s="2" t="s">
        <v>7</v>
      </c>
      <c r="E7" s="2" t="s">
        <v>27</v>
      </c>
      <c r="F7" s="2" t="s">
        <v>25</v>
      </c>
      <c r="G7" s="2">
        <v>3</v>
      </c>
      <c r="H7" s="8">
        <f>VLOOKUP(F7,'[1]MAHAJAN TYRE'!$B$4:$C$116,2,FALSE)</f>
        <v>130</v>
      </c>
      <c r="I7" s="8">
        <f t="shared" si="0"/>
        <v>6</v>
      </c>
      <c r="J7" s="8">
        <f>VLOOKUP(F7,'[1]MAHAJAN TYRE'!$B$4:$D$116,3,FALSE)*G7</f>
        <v>60</v>
      </c>
      <c r="K7" s="8">
        <v>50</v>
      </c>
      <c r="L7" s="8">
        <f t="shared" si="1"/>
        <v>506</v>
      </c>
    </row>
    <row r="8" spans="1:12">
      <c r="A8" s="2">
        <v>5</v>
      </c>
      <c r="B8" s="2" t="s">
        <v>8</v>
      </c>
      <c r="C8" s="2" t="s">
        <v>21</v>
      </c>
      <c r="D8" s="2" t="s">
        <v>9</v>
      </c>
      <c r="E8" s="2" t="s">
        <v>27</v>
      </c>
      <c r="F8" s="2" t="s">
        <v>26</v>
      </c>
      <c r="G8" s="2">
        <v>1</v>
      </c>
      <c r="H8" s="8">
        <f>VLOOKUP(F8,'[1]MAHAJAN TYRE'!$B$4:$C$116,2,FALSE)</f>
        <v>110</v>
      </c>
      <c r="I8" s="8">
        <f t="shared" si="0"/>
        <v>2</v>
      </c>
      <c r="J8" s="8">
        <f>VLOOKUP(F8,'[1]MAHAJAN TYRE'!$B$4:$D$116,3,FALSE)*G8</f>
        <v>12</v>
      </c>
      <c r="K8" s="8">
        <v>50</v>
      </c>
      <c r="L8" s="8">
        <f t="shared" si="1"/>
        <v>174</v>
      </c>
    </row>
    <row r="9" spans="1:12" s="7" customFormat="1">
      <c r="A9" s="20" t="s">
        <v>37</v>
      </c>
      <c r="B9" s="21"/>
      <c r="C9" s="21"/>
      <c r="D9" s="21"/>
      <c r="E9" s="21"/>
      <c r="F9" s="21"/>
      <c r="G9" s="21"/>
      <c r="H9" s="22"/>
      <c r="I9" s="22"/>
      <c r="J9" s="22"/>
      <c r="K9" s="23"/>
      <c r="L9" s="6">
        <f>SUM(L4:L8)</f>
        <v>1636</v>
      </c>
    </row>
    <row r="10" spans="1:12" s="7" customFormat="1" ht="30" customHeight="1">
      <c r="A10" s="10" t="s">
        <v>36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11"/>
    </row>
    <row r="11" spans="1:12" s="7" customFormat="1" ht="30" customHeight="1">
      <c r="A11" s="10" t="s">
        <v>35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</row>
    <row r="12" spans="1:12">
      <c r="G12" s="9">
        <f>SUM(G4:G8)</f>
        <v>9</v>
      </c>
    </row>
  </sheetData>
  <mergeCells count="7">
    <mergeCell ref="A11:L11"/>
    <mergeCell ref="A1:H1"/>
    <mergeCell ref="I1:L1"/>
    <mergeCell ref="A2:H2"/>
    <mergeCell ref="I2:L2"/>
    <mergeCell ref="A9:K9"/>
    <mergeCell ref="A10:L10"/>
  </mergeCells>
  <conditionalFormatting sqref="C1:C2">
    <cfRule type="duplicateValues" dxfId="3" priority="3"/>
    <cfRule type="duplicateValues" dxfId="2" priority="4"/>
  </conditionalFormatting>
  <conditionalFormatting sqref="C9:C11">
    <cfRule type="duplicateValues" dxfId="1" priority="1"/>
    <cfRule type="duplicateValues" dxfId="0" priority="2"/>
  </conditionalFormatting>
  <pageMargins left="0.46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2025-07-14T04:29:57Z</cp:lastPrinted>
  <dcterms:created xsi:type="dcterms:W3CDTF">2025-07-10T13:32:23Z</dcterms:created>
  <dcterms:modified xsi:type="dcterms:W3CDTF">2025-07-14T04:29:59Z</dcterms:modified>
</cp:coreProperties>
</file>