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I21" i="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I5"/>
  <c r="J5" s="1"/>
  <c r="J22" l="1"/>
</calcChain>
</file>

<file path=xl/sharedStrings.xml><?xml version="1.0" encoding="utf-8"?>
<sst xmlns="http://schemas.openxmlformats.org/spreadsheetml/2006/main" count="101" uniqueCount="70">
  <si>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</si>
  <si>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</si>
  <si>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</si>
  <si>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</si>
  <si>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</si>
  <si>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</si>
  <si>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</si>
  <si>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</si>
  <si>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</si>
  <si>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</si>
  <si>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</si>
  <si>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</si>
  <si>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</si>
  <si>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Declaration � Kindly verify and confirm before 20/06/2025</t>
  </si>
  <si>
    <t>01/5/2025</t>
  </si>
  <si>
    <t>PL/JA/02018</t>
  </si>
  <si>
    <t>300843</t>
  </si>
  <si>
    <t>CTC</t>
  </si>
  <si>
    <t>NILAGIRI</t>
  </si>
  <si>
    <t>PL/JA/02217</t>
  </si>
  <si>
    <t>866</t>
  </si>
  <si>
    <t>BALASORE</t>
  </si>
  <si>
    <t>PL/JA/02275</t>
  </si>
  <si>
    <t>918</t>
  </si>
  <si>
    <t>JAJPUR ROAD</t>
  </si>
  <si>
    <t>PL/JA/02566</t>
  </si>
  <si>
    <t>827</t>
  </si>
  <si>
    <t>SINGLA</t>
  </si>
  <si>
    <t>PL/JA/02593</t>
  </si>
  <si>
    <t>308</t>
  </si>
  <si>
    <t>PATTAMUNDAI</t>
  </si>
  <si>
    <t>02/5/2025</t>
  </si>
  <si>
    <t>PL/JA/02085</t>
  </si>
  <si>
    <t>685/686</t>
  </si>
  <si>
    <t>KARANJIA</t>
  </si>
  <si>
    <t>15/5/2025</t>
  </si>
  <si>
    <t>PL/JA/03119</t>
  </si>
  <si>
    <t>1233</t>
  </si>
  <si>
    <t>PL/JA/03218</t>
  </si>
  <si>
    <t>1246</t>
  </si>
  <si>
    <t>JALESWAR</t>
  </si>
  <si>
    <t>16/5/2025</t>
  </si>
  <si>
    <t xml:space="preserve"> JA/51</t>
  </si>
  <si>
    <t>1217</t>
  </si>
  <si>
    <t>BARIPADA</t>
  </si>
  <si>
    <t>PL/JA/03263</t>
  </si>
  <si>
    <t>1226</t>
  </si>
  <si>
    <t>ANGUL</t>
  </si>
  <si>
    <t>20/5/2025</t>
  </si>
  <si>
    <t>PL/JA/03413</t>
  </si>
  <si>
    <t>1341</t>
  </si>
  <si>
    <t>PL/JA/03431</t>
  </si>
  <si>
    <t>1322</t>
  </si>
  <si>
    <t>BANARPAL</t>
  </si>
  <si>
    <t>PL/JA/03486</t>
  </si>
  <si>
    <t>1344</t>
  </si>
  <si>
    <t>23/5/2025</t>
  </si>
  <si>
    <t>PL/JA/03742</t>
  </si>
  <si>
    <t>1402/03</t>
  </si>
  <si>
    <t>KAMAKHYANAGAR</t>
  </si>
  <si>
    <t>PL/JA/03750</t>
  </si>
  <si>
    <t>1424</t>
  </si>
  <si>
    <t>24/5/2025</t>
  </si>
  <si>
    <t>PL/JA/03747</t>
  </si>
  <si>
    <t>1323</t>
  </si>
  <si>
    <t>PL/JA/03776</t>
  </si>
  <si>
    <t>1463</t>
  </si>
  <si>
    <t>RAJGANGPUR</t>
  </si>
  <si>
    <t>(RUPEES TEN THOUSAND ONE HUNDRED THIRTY ONE ONLY)</t>
  </si>
  <si>
    <t>Bill Date: 31/05/2025
Bill NO : 7064
Total Amount: 10131.00
BILL TYPE : MEDICINE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</si>
</sst>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0" fontId="0" fillId="0" borderId="1" xfId="0" applyNumberFormat="1" applyBorder="1"/>
    <xf numFmtId="0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2" fontId="1" fillId="0" borderId="4" xfId="0" applyNumberFormat="1" applyFont="1" applyFill="1" applyBorder="1" applyAlignment="1">
      <alignment horizontal="right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9524</xdr:rowOff>
    </xdr:from>
    <xdr:to>
      <xdr:col>6</xdr:col>
      <xdr:colOff>1181099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29075" cy="110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5"/>
  <sheetViews>
    <sheetView tabSelected="1" workbookViewId="0">
      <selection activeCell="U10" sqref="U10:U11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8.7109375" style="1" bestFit="1" customWidth="1"/>
    <col min="6" max="6" width="7.5703125" style="1" customWidth="1"/>
    <col min="7" max="7" width="17.85546875" style="1" bestFit="1" customWidth="1"/>
    <col min="8" max="8" width="7.85546875" style="1" customWidth="1"/>
    <col min="9" max="9" width="8.140625" style="1" customWidth="1"/>
    <col min="10" max="10" width="11" style="1" customWidth="1"/>
    <col min="11" max="16384" width="9.140625" style="1"/>
  </cols>
  <sheetData>
    <row r="1" spans="2:10" ht="15.75" thickBot="1"/>
    <row r="2" spans="2:10" ht="96.75" customHeight="1" thickBot="1">
      <c r="B2" s="18"/>
      <c r="C2" s="19"/>
      <c r="D2" s="19"/>
      <c r="E2" s="19"/>
      <c r="F2" s="19"/>
      <c r="G2" s="19"/>
      <c r="H2" s="20" t="s">
        <v>11</v>
      </c>
      <c r="I2" s="20"/>
      <c r="J2" s="21"/>
    </row>
    <row r="3" spans="2:10" ht="103.5" customHeight="1" thickBot="1">
      <c r="B3" s="32" t="s">
        <v>12</v>
      </c>
      <c r="C3" s="33"/>
      <c r="D3" s="33"/>
      <c r="E3" s="33"/>
      <c r="F3" s="33"/>
      <c r="G3" s="33"/>
      <c r="H3" s="22" t="s">
        <v>69</v>
      </c>
      <c r="I3" s="20"/>
      <c r="J3" s="21"/>
    </row>
    <row r="4" spans="2:10" s="2" customFormat="1" ht="15.75" thickBot="1">
      <c r="B4" s="8" t="s">
        <v>5</v>
      </c>
      <c r="C4" s="9" t="s">
        <v>0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</v>
      </c>
      <c r="I4" s="10" t="s">
        <v>2</v>
      </c>
      <c r="J4" s="11" t="s">
        <v>10</v>
      </c>
    </row>
    <row r="5" spans="2:10" s="2" customFormat="1">
      <c r="B5" s="12">
        <v>1</v>
      </c>
      <c r="C5" s="13" t="s">
        <v>14</v>
      </c>
      <c r="D5" s="13" t="s">
        <v>15</v>
      </c>
      <c r="E5" s="13" t="s">
        <v>16</v>
      </c>
      <c r="F5" s="14" t="s">
        <v>17</v>
      </c>
      <c r="G5" s="13" t="s">
        <v>18</v>
      </c>
      <c r="H5" s="13">
        <v>8</v>
      </c>
      <c r="I5" s="15">
        <f>VLOOKUP(G5,'[1]AMRUTANJAN HEALTH CARE'!$C$3:$D$117,2,FALSE)</f>
        <v>53</v>
      </c>
      <c r="J5" s="16">
        <f>H5*I5</f>
        <v>424</v>
      </c>
    </row>
    <row r="6" spans="2:10" s="2" customFormat="1">
      <c r="B6" s="5">
        <f>B5+1</f>
        <v>2</v>
      </c>
      <c r="C6" s="3" t="s">
        <v>14</v>
      </c>
      <c r="D6" s="3" t="s">
        <v>19</v>
      </c>
      <c r="E6" s="3" t="s">
        <v>20</v>
      </c>
      <c r="F6" s="7" t="s">
        <v>17</v>
      </c>
      <c r="G6" s="3" t="s">
        <v>21</v>
      </c>
      <c r="H6" s="3">
        <v>2</v>
      </c>
      <c r="I6" s="4">
        <f>VLOOKUP(G6,'[1]AMRUTANJAN HEALTH CARE'!$C$3:$D$117,2,FALSE)</f>
        <v>53</v>
      </c>
      <c r="J6" s="6">
        <f t="shared" ref="J6:J21" si="0">H6*I6</f>
        <v>106</v>
      </c>
    </row>
    <row r="7" spans="2:10" s="2" customFormat="1">
      <c r="B7" s="5">
        <f t="shared" ref="B7:B21" si="1">B6+1</f>
        <v>3</v>
      </c>
      <c r="C7" s="3" t="s">
        <v>14</v>
      </c>
      <c r="D7" s="3" t="s">
        <v>22</v>
      </c>
      <c r="E7" s="3" t="s">
        <v>23</v>
      </c>
      <c r="F7" s="7" t="s">
        <v>17</v>
      </c>
      <c r="G7" s="3" t="s">
        <v>24</v>
      </c>
      <c r="H7" s="3">
        <v>12</v>
      </c>
      <c r="I7" s="4">
        <f>VLOOKUP(G7,'[1]AMRUTANJAN HEALTH CARE'!$C$3:$D$117,2,FALSE)</f>
        <v>53</v>
      </c>
      <c r="J7" s="6">
        <f t="shared" si="0"/>
        <v>636</v>
      </c>
    </row>
    <row r="8" spans="2:10" s="2" customFormat="1">
      <c r="B8" s="5">
        <f t="shared" si="1"/>
        <v>4</v>
      </c>
      <c r="C8" s="3" t="s">
        <v>14</v>
      </c>
      <c r="D8" s="3" t="s">
        <v>25</v>
      </c>
      <c r="E8" s="3" t="s">
        <v>26</v>
      </c>
      <c r="F8" s="7" t="s">
        <v>17</v>
      </c>
      <c r="G8" s="3" t="s">
        <v>27</v>
      </c>
      <c r="H8" s="3">
        <v>28</v>
      </c>
      <c r="I8" s="4">
        <f>VLOOKUP(G8,'[1]AMRUTANJAN HEALTH CARE'!$C$3:$D$117,2,FALSE)</f>
        <v>111</v>
      </c>
      <c r="J8" s="6">
        <f t="shared" si="0"/>
        <v>3108</v>
      </c>
    </row>
    <row r="9" spans="2:10" s="2" customFormat="1">
      <c r="B9" s="5">
        <f t="shared" si="1"/>
        <v>5</v>
      </c>
      <c r="C9" s="3" t="s">
        <v>14</v>
      </c>
      <c r="D9" s="3" t="s">
        <v>28</v>
      </c>
      <c r="E9" s="3" t="s">
        <v>29</v>
      </c>
      <c r="F9" s="7" t="s">
        <v>17</v>
      </c>
      <c r="G9" s="3" t="s">
        <v>30</v>
      </c>
      <c r="H9" s="3">
        <v>1</v>
      </c>
      <c r="I9" s="4">
        <f>VLOOKUP(G9,'[1]AMRUTANJAN HEALTH CARE'!$C$3:$D$117,2,FALSE)</f>
        <v>53</v>
      </c>
      <c r="J9" s="6">
        <f t="shared" si="0"/>
        <v>53</v>
      </c>
    </row>
    <row r="10" spans="2:10" s="2" customFormat="1">
      <c r="B10" s="5">
        <f t="shared" si="1"/>
        <v>6</v>
      </c>
      <c r="C10" s="3" t="s">
        <v>31</v>
      </c>
      <c r="D10" s="3" t="s">
        <v>32</v>
      </c>
      <c r="E10" s="3" t="s">
        <v>33</v>
      </c>
      <c r="F10" s="7" t="s">
        <v>17</v>
      </c>
      <c r="G10" s="3" t="s">
        <v>34</v>
      </c>
      <c r="H10" s="3">
        <v>3</v>
      </c>
      <c r="I10" s="4">
        <f>VLOOKUP(G10,'[1]AMRUTANJAN HEALTH CARE'!$C$3:$D$117,2,FALSE)</f>
        <v>63</v>
      </c>
      <c r="J10" s="6">
        <f t="shared" si="0"/>
        <v>189</v>
      </c>
    </row>
    <row r="11" spans="2:10" s="2" customFormat="1">
      <c r="B11" s="5">
        <f t="shared" si="1"/>
        <v>7</v>
      </c>
      <c r="C11" s="3" t="s">
        <v>35</v>
      </c>
      <c r="D11" s="3" t="s">
        <v>36</v>
      </c>
      <c r="E11" s="3" t="s">
        <v>37</v>
      </c>
      <c r="F11" s="7" t="s">
        <v>17</v>
      </c>
      <c r="G11" s="3" t="s">
        <v>21</v>
      </c>
      <c r="H11" s="3">
        <v>9</v>
      </c>
      <c r="I11" s="4">
        <f>VLOOKUP(G11,'[1]AMRUTANJAN HEALTH CARE'!$C$3:$D$117,2,FALSE)</f>
        <v>53</v>
      </c>
      <c r="J11" s="6">
        <f t="shared" si="0"/>
        <v>477</v>
      </c>
    </row>
    <row r="12" spans="2:10" s="2" customFormat="1">
      <c r="B12" s="5">
        <f t="shared" si="1"/>
        <v>8</v>
      </c>
      <c r="C12" s="3" t="s">
        <v>35</v>
      </c>
      <c r="D12" s="3" t="s">
        <v>38</v>
      </c>
      <c r="E12" s="3" t="s">
        <v>39</v>
      </c>
      <c r="F12" s="7" t="s">
        <v>17</v>
      </c>
      <c r="G12" s="3" t="s">
        <v>40</v>
      </c>
      <c r="H12" s="3">
        <v>3</v>
      </c>
      <c r="I12" s="4">
        <f>VLOOKUP(G12,'[1]AMRUTANJAN HEALTH CARE'!$C$3:$D$117,2,FALSE)</f>
        <v>53</v>
      </c>
      <c r="J12" s="6">
        <f t="shared" si="0"/>
        <v>159</v>
      </c>
    </row>
    <row r="13" spans="2:10" s="2" customFormat="1">
      <c r="B13" s="5">
        <f t="shared" si="1"/>
        <v>9</v>
      </c>
      <c r="C13" s="3" t="s">
        <v>41</v>
      </c>
      <c r="D13" s="3" t="s">
        <v>42</v>
      </c>
      <c r="E13" s="3" t="s">
        <v>43</v>
      </c>
      <c r="F13" s="7" t="s">
        <v>17</v>
      </c>
      <c r="G13" s="3" t="s">
        <v>44</v>
      </c>
      <c r="H13" s="3">
        <v>16</v>
      </c>
      <c r="I13" s="4">
        <f>VLOOKUP(G13,'[1]AMRUTANJAN HEALTH CARE'!$C$3:$D$117,2,FALSE)</f>
        <v>53</v>
      </c>
      <c r="J13" s="6">
        <f t="shared" si="0"/>
        <v>848</v>
      </c>
    </row>
    <row r="14" spans="2:10" s="2" customFormat="1">
      <c r="B14" s="5">
        <f t="shared" si="1"/>
        <v>10</v>
      </c>
      <c r="C14" s="3" t="s">
        <v>41</v>
      </c>
      <c r="D14" s="3" t="s">
        <v>45</v>
      </c>
      <c r="E14" s="3" t="s">
        <v>46</v>
      </c>
      <c r="F14" s="7" t="s">
        <v>17</v>
      </c>
      <c r="G14" s="3" t="s">
        <v>47</v>
      </c>
      <c r="H14" s="3">
        <v>27</v>
      </c>
      <c r="I14" s="4">
        <f>VLOOKUP(G14,'[1]AMRUTANJAN HEALTH CARE'!$C$3:$D$117,2,FALSE)</f>
        <v>53</v>
      </c>
      <c r="J14" s="6">
        <f t="shared" si="0"/>
        <v>1431</v>
      </c>
    </row>
    <row r="15" spans="2:10" s="2" customFormat="1">
      <c r="B15" s="5">
        <f t="shared" si="1"/>
        <v>11</v>
      </c>
      <c r="C15" s="3" t="s">
        <v>48</v>
      </c>
      <c r="D15" s="3" t="s">
        <v>49</v>
      </c>
      <c r="E15" s="3" t="s">
        <v>50</v>
      </c>
      <c r="F15" s="7" t="s">
        <v>17</v>
      </c>
      <c r="G15" s="3" t="s">
        <v>21</v>
      </c>
      <c r="H15" s="3">
        <v>2</v>
      </c>
      <c r="I15" s="4">
        <f>VLOOKUP(G15,'[1]AMRUTANJAN HEALTH CARE'!$C$3:$D$117,2,FALSE)</f>
        <v>53</v>
      </c>
      <c r="J15" s="6">
        <f t="shared" si="0"/>
        <v>106</v>
      </c>
    </row>
    <row r="16" spans="2:10" s="2" customFormat="1">
      <c r="B16" s="5">
        <f t="shared" si="1"/>
        <v>12</v>
      </c>
      <c r="C16" s="3" t="s">
        <v>48</v>
      </c>
      <c r="D16" s="3" t="s">
        <v>51</v>
      </c>
      <c r="E16" s="3" t="s">
        <v>52</v>
      </c>
      <c r="F16" s="7" t="s">
        <v>17</v>
      </c>
      <c r="G16" s="3" t="s">
        <v>53</v>
      </c>
      <c r="H16" s="3">
        <v>14</v>
      </c>
      <c r="I16" s="4">
        <f>VLOOKUP(G16,'[1]AMRUTANJAN HEALTH CARE'!$C$3:$D$117,2,FALSE)</f>
        <v>64</v>
      </c>
      <c r="J16" s="6">
        <f t="shared" si="0"/>
        <v>896</v>
      </c>
    </row>
    <row r="17" spans="2:10" s="2" customFormat="1">
      <c r="B17" s="5">
        <f t="shared" si="1"/>
        <v>13</v>
      </c>
      <c r="C17" s="3" t="s">
        <v>48</v>
      </c>
      <c r="D17" s="3" t="s">
        <v>54</v>
      </c>
      <c r="E17" s="3" t="s">
        <v>55</v>
      </c>
      <c r="F17" s="7" t="s">
        <v>17</v>
      </c>
      <c r="G17" s="3" t="s">
        <v>21</v>
      </c>
      <c r="H17" s="3">
        <v>1</v>
      </c>
      <c r="I17" s="4">
        <f>VLOOKUP(G17,'[1]AMRUTANJAN HEALTH CARE'!$C$3:$D$117,2,FALSE)</f>
        <v>53</v>
      </c>
      <c r="J17" s="6">
        <f t="shared" si="0"/>
        <v>53</v>
      </c>
    </row>
    <row r="18" spans="2:10" s="2" customFormat="1">
      <c r="B18" s="5">
        <f t="shared" si="1"/>
        <v>14</v>
      </c>
      <c r="C18" s="3" t="s">
        <v>56</v>
      </c>
      <c r="D18" s="3" t="s">
        <v>57</v>
      </c>
      <c r="E18" s="3" t="s">
        <v>58</v>
      </c>
      <c r="F18" s="7" t="s">
        <v>17</v>
      </c>
      <c r="G18" s="3" t="s">
        <v>59</v>
      </c>
      <c r="H18" s="3">
        <v>12</v>
      </c>
      <c r="I18" s="4">
        <f>VLOOKUP(G18,'[1]AMRUTANJAN HEALTH CARE'!$C$3:$D$117,2,FALSE)</f>
        <v>53</v>
      </c>
      <c r="J18" s="6">
        <f t="shared" si="0"/>
        <v>636</v>
      </c>
    </row>
    <row r="19" spans="2:10" s="2" customFormat="1">
      <c r="B19" s="5">
        <f t="shared" si="1"/>
        <v>15</v>
      </c>
      <c r="C19" s="3" t="s">
        <v>56</v>
      </c>
      <c r="D19" s="3" t="s">
        <v>60</v>
      </c>
      <c r="E19" s="3" t="s">
        <v>61</v>
      </c>
      <c r="F19" s="7" t="s">
        <v>17</v>
      </c>
      <c r="G19" s="3" t="s">
        <v>21</v>
      </c>
      <c r="H19" s="3">
        <v>5</v>
      </c>
      <c r="I19" s="4">
        <f>VLOOKUP(G19,'[1]AMRUTANJAN HEALTH CARE'!$C$3:$D$117,2,FALSE)</f>
        <v>53</v>
      </c>
      <c r="J19" s="6">
        <f t="shared" si="0"/>
        <v>265</v>
      </c>
    </row>
    <row r="20" spans="2:10" s="2" customFormat="1">
      <c r="B20" s="5">
        <f t="shared" si="1"/>
        <v>16</v>
      </c>
      <c r="C20" s="3" t="s">
        <v>62</v>
      </c>
      <c r="D20" s="3" t="s">
        <v>63</v>
      </c>
      <c r="E20" s="3" t="s">
        <v>64</v>
      </c>
      <c r="F20" s="7" t="s">
        <v>17</v>
      </c>
      <c r="G20" s="3" t="s">
        <v>53</v>
      </c>
      <c r="H20" s="3">
        <v>6</v>
      </c>
      <c r="I20" s="4">
        <f>VLOOKUP(G20,'[1]AMRUTANJAN HEALTH CARE'!$C$3:$D$117,2,FALSE)</f>
        <v>64</v>
      </c>
      <c r="J20" s="6">
        <f t="shared" si="0"/>
        <v>384</v>
      </c>
    </row>
    <row r="21" spans="2:10" s="2" customFormat="1">
      <c r="B21" s="5">
        <f t="shared" si="1"/>
        <v>17</v>
      </c>
      <c r="C21" s="3" t="s">
        <v>62</v>
      </c>
      <c r="D21" s="3" t="s">
        <v>65</v>
      </c>
      <c r="E21" s="3" t="s">
        <v>66</v>
      </c>
      <c r="F21" s="7" t="s">
        <v>17</v>
      </c>
      <c r="G21" s="3" t="s">
        <v>67</v>
      </c>
      <c r="H21" s="3">
        <v>4</v>
      </c>
      <c r="I21" s="4">
        <f>VLOOKUP(G21,'[1]AMRUTANJAN HEALTH CARE'!$C$3:$D$117,2,FALSE)</f>
        <v>90</v>
      </c>
      <c r="J21" s="6">
        <f t="shared" si="0"/>
        <v>360</v>
      </c>
    </row>
    <row r="22" spans="2:10" s="2" customFormat="1" ht="15.75" thickBot="1">
      <c r="B22" s="34" t="s">
        <v>68</v>
      </c>
      <c r="C22" s="35"/>
      <c r="D22" s="35"/>
      <c r="E22" s="35"/>
      <c r="F22" s="35"/>
      <c r="G22" s="35"/>
      <c r="H22" s="35"/>
      <c r="I22" s="35"/>
      <c r="J22" s="17">
        <f>SUM(J5:J21)</f>
        <v>10131</v>
      </c>
    </row>
    <row r="23" spans="2:10" ht="15" customHeight="1">
      <c r="B23" s="29" t="s">
        <v>3</v>
      </c>
      <c r="C23" s="30"/>
      <c r="D23" s="30"/>
      <c r="E23" s="30"/>
      <c r="F23" s="30"/>
      <c r="G23" s="30"/>
      <c r="H23" s="30"/>
      <c r="I23" s="30"/>
      <c r="J23" s="31"/>
    </row>
    <row r="24" spans="2:10" ht="15" customHeight="1">
      <c r="B24" s="23" t="s">
        <v>13</v>
      </c>
      <c r="C24" s="24"/>
      <c r="D24" s="24"/>
      <c r="E24" s="24"/>
      <c r="F24" s="24"/>
      <c r="G24" s="24"/>
      <c r="H24" s="24"/>
      <c r="I24" s="24"/>
      <c r="J24" s="25"/>
    </row>
    <row r="25" spans="2:10" ht="30" customHeight="1" thickBot="1">
      <c r="B25" s="26" t="s">
        <v>4</v>
      </c>
      <c r="C25" s="27"/>
      <c r="D25" s="27"/>
      <c r="E25" s="27"/>
      <c r="F25" s="27"/>
      <c r="G25" s="27"/>
      <c r="H25" s="27"/>
      <c r="I25" s="27"/>
      <c r="J25" s="28"/>
    </row>
  </sheetData>
  <sortState ref="C4:J19">
    <sortCondition ref="C4:C19"/>
    <sortCondition ref="D4:D19"/>
  </sortState>
  <mergeCells count="8">
    <mergeCell ref="B2:G2"/>
    <mergeCell ref="H2:J2"/>
    <mergeCell ref="H3:J3"/>
    <mergeCell ref="B24:J24"/>
    <mergeCell ref="B25:J25"/>
    <mergeCell ref="B23:J23"/>
    <mergeCell ref="B3:G3"/>
    <mergeCell ref="B22:I22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2025-06-13T10:32:24Z</cp:lastPrinted>
  <dcterms:created xsi:type="dcterms:W3CDTF">2023-06-13T11:10:02Z</dcterms:created>
  <dcterms:modified xsi:type="dcterms:W3CDTF">2025-06-13T11:09:14Z</dcterms:modified>
</cp:coreProperties>
</file>