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Invoice!$H$1:$H$16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4"/>
  <c r="I5"/>
  <c r="I6"/>
  <c r="I7"/>
  <c r="L7" s="1"/>
  <c r="I8"/>
  <c r="I9"/>
  <c r="I10"/>
  <c r="I11"/>
  <c r="L11" s="1"/>
  <c r="I12"/>
  <c r="L12" s="1"/>
  <c r="I13"/>
  <c r="L13" s="1"/>
  <c r="I4"/>
  <c r="L4" s="1"/>
  <c r="H8"/>
  <c r="L8" s="1"/>
  <c r="H6"/>
  <c r="L6" s="1"/>
  <c r="H5" l="1"/>
  <c r="L5" s="1"/>
  <c r="L14" s="1"/>
  <c r="H9"/>
  <c r="L9" s="1"/>
  <c r="H10"/>
  <c r="L10" s="1"/>
</calcChain>
</file>

<file path=xl/sharedStrings.xml><?xml version="1.0" encoding="utf-8"?>
<sst xmlns="http://schemas.openxmlformats.org/spreadsheetml/2006/main" count="68" uniqueCount="52">
  <si>
    <t>INVOICE
PRAGATI LOGISTICS,SAMANTA SAHI KHUNTIA LANE,8984191006
GST No:21AGHPB9356M1Z9</t>
  </si>
  <si>
    <t>Ham</t>
  </si>
  <si>
    <t>DD</t>
  </si>
  <si>
    <t>02/10/2023</t>
  </si>
  <si>
    <t>377</t>
  </si>
  <si>
    <t>12/10/2023</t>
  </si>
  <si>
    <t>0397</t>
  </si>
  <si>
    <t>396</t>
  </si>
  <si>
    <t>0393</t>
  </si>
  <si>
    <t>17/10/2023</t>
  </si>
  <si>
    <t>414</t>
  </si>
  <si>
    <t>19/10/2023</t>
  </si>
  <si>
    <t>419</t>
  </si>
  <si>
    <t>21/10/2023</t>
  </si>
  <si>
    <t>432/433/429</t>
  </si>
  <si>
    <t>28/10/2023</t>
  </si>
  <si>
    <t>437</t>
  </si>
  <si>
    <t>30/10/2023</t>
  </si>
  <si>
    <t>442</t>
  </si>
  <si>
    <t>Kindly, verify &amp; confirm within 7 days, else GST will be filed by 20th October, 2023. 
GST to be paid by Consignor under Reverse Charge Mechanism(RCM) as per GST.</t>
  </si>
  <si>
    <t>Thanking you for your business.
PRAGATI LOGISTICS</t>
  </si>
  <si>
    <t>375</t>
  </si>
  <si>
    <t>SL</t>
  </si>
  <si>
    <t>DATE</t>
  </si>
  <si>
    <t>LR NO</t>
  </si>
  <si>
    <t>JEYPORE</t>
  </si>
  <si>
    <t>BARIPADA</t>
  </si>
  <si>
    <t>JHARSUGUDA</t>
  </si>
  <si>
    <t>ROURKELA</t>
  </si>
  <si>
    <t>DHENKANAL</t>
  </si>
  <si>
    <t>BRAJARAJNAGAR</t>
  </si>
  <si>
    <t>CTC</t>
  </si>
  <si>
    <t>FROM</t>
  </si>
  <si>
    <t>TO</t>
  </si>
  <si>
    <t>PL/JA/16219</t>
  </si>
  <si>
    <t>PL/JA/16177</t>
  </si>
  <si>
    <t>PL/JA/17118</t>
  </si>
  <si>
    <t>PL/JA/17137</t>
  </si>
  <si>
    <t>PL/JA/17123</t>
  </si>
  <si>
    <t>PL/JA/17550</t>
  </si>
  <si>
    <t>PL/JA/17746</t>
  </si>
  <si>
    <t>PL/JA/18031</t>
  </si>
  <si>
    <t>PL/JA/18338</t>
  </si>
  <si>
    <t>PL/JA/18396</t>
  </si>
  <si>
    <t>INV NO</t>
  </si>
  <si>
    <t>CASE</t>
  </si>
  <si>
    <t>RATE</t>
  </si>
  <si>
    <t>LR</t>
  </si>
  <si>
    <t>AMOUNT</t>
  </si>
  <si>
    <t>(RUPEES SIX THOUSAND SEVEN HUNDRED SEVENTY ONLY)</t>
  </si>
  <si>
    <t xml:space="preserve">ULTIMA SEARCH
Address:JAGATPUR-CTC,0671243225
GST No:21AAAFU7129A1ZS
</t>
  </si>
  <si>
    <t xml:space="preserve">Bill Date:10/31/2023
Bill #:Inv-25976/23-24
Total Amount:6770.00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</si>
</sst>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19050</xdr:rowOff>
    </xdr:from>
    <xdr:to>
      <xdr:col>5</xdr:col>
      <xdr:colOff>657225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19050"/>
          <a:ext cx="36004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SEPTEMBER/ULTIMA%20SEARCH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AUGUST/ULTIMA%20SEARCH%20PVT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JHUMPURA</v>
          </cell>
          <cell r="F4" t="str">
            <v>305</v>
          </cell>
          <cell r="G4">
            <v>6</v>
          </cell>
          <cell r="H4">
            <v>90</v>
          </cell>
        </row>
        <row r="5">
          <cell r="E5" t="str">
            <v>JHUMPURA</v>
          </cell>
          <cell r="F5" t="str">
            <v>304</v>
          </cell>
          <cell r="G5">
            <v>20</v>
          </cell>
          <cell r="H5">
            <v>90</v>
          </cell>
        </row>
        <row r="6">
          <cell r="E6" t="str">
            <v>BARIPADA</v>
          </cell>
          <cell r="F6" t="str">
            <v>333/332</v>
          </cell>
          <cell r="G6">
            <v>13</v>
          </cell>
          <cell r="H6">
            <v>80</v>
          </cell>
        </row>
        <row r="7">
          <cell r="E7" t="str">
            <v>JAJPUR ROAD</v>
          </cell>
          <cell r="F7" t="str">
            <v>336</v>
          </cell>
          <cell r="G7">
            <v>5</v>
          </cell>
          <cell r="H7">
            <v>60</v>
          </cell>
        </row>
        <row r="8">
          <cell r="E8" t="str">
            <v>BALASORE</v>
          </cell>
          <cell r="F8" t="str">
            <v>346</v>
          </cell>
          <cell r="G8">
            <v>15</v>
          </cell>
          <cell r="H8">
            <v>90</v>
          </cell>
        </row>
        <row r="9">
          <cell r="E9" t="str">
            <v>KHARIAR ROAD</v>
          </cell>
          <cell r="F9" t="str">
            <v>340</v>
          </cell>
          <cell r="G9">
            <v>2</v>
          </cell>
          <cell r="H9">
            <v>110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222</v>
          </cell>
          <cell r="G4">
            <v>3</v>
          </cell>
          <cell r="H4">
            <v>80</v>
          </cell>
        </row>
        <row r="5">
          <cell r="E5" t="str">
            <v>JHUMPURA</v>
          </cell>
          <cell r="F5" t="str">
            <v>224</v>
          </cell>
          <cell r="G5">
            <v>6</v>
          </cell>
          <cell r="H5">
            <v>90</v>
          </cell>
        </row>
        <row r="6">
          <cell r="E6" t="str">
            <v>PURI</v>
          </cell>
          <cell r="F6" t="str">
            <v>0226</v>
          </cell>
          <cell r="G6">
            <v>8</v>
          </cell>
          <cell r="H6">
            <v>60</v>
          </cell>
        </row>
        <row r="7">
          <cell r="E7" t="str">
            <v>BARIPADA</v>
          </cell>
          <cell r="F7" t="str">
            <v>0220</v>
          </cell>
          <cell r="G7">
            <v>6</v>
          </cell>
          <cell r="H7">
            <v>80</v>
          </cell>
        </row>
        <row r="8">
          <cell r="E8" t="str">
            <v>ROURKELA</v>
          </cell>
          <cell r="F8" t="str">
            <v>249</v>
          </cell>
          <cell r="G8">
            <v>5</v>
          </cell>
          <cell r="H8">
            <v>90</v>
          </cell>
        </row>
        <row r="9">
          <cell r="E9" t="str">
            <v>JHUMPURA</v>
          </cell>
          <cell r="F9" t="str">
            <v>0252</v>
          </cell>
          <cell r="G9">
            <v>9</v>
          </cell>
          <cell r="H9">
            <v>90</v>
          </cell>
        </row>
        <row r="10">
          <cell r="E10" t="str">
            <v>BARIPADA</v>
          </cell>
          <cell r="F10" t="str">
            <v>0254</v>
          </cell>
          <cell r="G10">
            <v>3</v>
          </cell>
          <cell r="H10">
            <v>80</v>
          </cell>
        </row>
        <row r="11">
          <cell r="E11" t="str">
            <v>BALASORE</v>
          </cell>
          <cell r="F11" t="str">
            <v>258</v>
          </cell>
          <cell r="G11">
            <v>7</v>
          </cell>
          <cell r="H11">
            <v>90</v>
          </cell>
        </row>
        <row r="12">
          <cell r="E12" t="str">
            <v>JHARSUGUDA</v>
          </cell>
          <cell r="F12" t="str">
            <v>261/260</v>
          </cell>
          <cell r="G12">
            <v>10</v>
          </cell>
          <cell r="H12">
            <v>90</v>
          </cell>
        </row>
        <row r="13">
          <cell r="E13" t="str">
            <v>KHARIAR ROAD</v>
          </cell>
          <cell r="F13" t="str">
            <v>267</v>
          </cell>
          <cell r="G13">
            <v>12</v>
          </cell>
          <cell r="H13">
            <v>110</v>
          </cell>
        </row>
        <row r="14">
          <cell r="E14" t="str">
            <v>PURI</v>
          </cell>
          <cell r="F14" t="str">
            <v>0280</v>
          </cell>
          <cell r="G14">
            <v>10</v>
          </cell>
          <cell r="H14">
            <v>60</v>
          </cell>
        </row>
        <row r="15">
          <cell r="E15" t="str">
            <v>KHORDHA</v>
          </cell>
          <cell r="F15" t="str">
            <v>0277</v>
          </cell>
          <cell r="G15">
            <v>8</v>
          </cell>
          <cell r="H15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O11" sqref="O1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6.28515625" style="1" bestFit="1" customWidth="1"/>
    <col min="6" max="6" width="11.710937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  <c r="L1" s="18"/>
    </row>
    <row r="2" spans="1:12" ht="65.25" customHeight="1">
      <c r="A2" s="15" t="s">
        <v>50</v>
      </c>
      <c r="B2" s="16"/>
      <c r="C2" s="16"/>
      <c r="D2" s="16"/>
      <c r="E2" s="16"/>
      <c r="F2" s="16"/>
      <c r="G2" s="16"/>
      <c r="H2" s="17"/>
      <c r="I2" s="18" t="s">
        <v>51</v>
      </c>
      <c r="J2" s="18"/>
      <c r="K2" s="18"/>
      <c r="L2" s="18"/>
    </row>
    <row r="3" spans="1:12" s="3" customFormat="1">
      <c r="A3" s="5" t="s">
        <v>22</v>
      </c>
      <c r="B3" s="5" t="s">
        <v>23</v>
      </c>
      <c r="C3" s="5" t="s">
        <v>24</v>
      </c>
      <c r="D3" s="5" t="s">
        <v>32</v>
      </c>
      <c r="E3" s="5" t="s">
        <v>33</v>
      </c>
      <c r="F3" s="5" t="s">
        <v>44</v>
      </c>
      <c r="G3" s="5" t="s">
        <v>45</v>
      </c>
      <c r="H3" s="7" t="s">
        <v>46</v>
      </c>
      <c r="I3" s="7" t="s">
        <v>1</v>
      </c>
      <c r="J3" s="7" t="s">
        <v>2</v>
      </c>
      <c r="K3" s="7" t="s">
        <v>47</v>
      </c>
      <c r="L3" s="7" t="s">
        <v>48</v>
      </c>
    </row>
    <row r="4" spans="1:12">
      <c r="A4" s="4">
        <v>1</v>
      </c>
      <c r="B4" s="4" t="s">
        <v>3</v>
      </c>
      <c r="C4" s="4" t="s">
        <v>34</v>
      </c>
      <c r="D4" s="8" t="s">
        <v>31</v>
      </c>
      <c r="E4" s="4" t="s">
        <v>25</v>
      </c>
      <c r="F4" s="4" t="s">
        <v>4</v>
      </c>
      <c r="G4" s="4">
        <v>5</v>
      </c>
      <c r="H4" s="6">
        <v>90</v>
      </c>
      <c r="I4" s="6">
        <f>G4*2</f>
        <v>10</v>
      </c>
      <c r="J4" s="6">
        <f>G4*8</f>
        <v>40</v>
      </c>
      <c r="K4" s="6">
        <v>50</v>
      </c>
      <c r="L4" s="6">
        <f>G4*H4+I4+J4+K4</f>
        <v>550</v>
      </c>
    </row>
    <row r="5" spans="1:12">
      <c r="A5" s="4">
        <v>2</v>
      </c>
      <c r="B5" s="4" t="s">
        <v>3</v>
      </c>
      <c r="C5" s="4" t="s">
        <v>35</v>
      </c>
      <c r="D5" s="8" t="s">
        <v>31</v>
      </c>
      <c r="E5" s="4" t="s">
        <v>26</v>
      </c>
      <c r="F5" s="4" t="s">
        <v>21</v>
      </c>
      <c r="G5" s="4">
        <v>4</v>
      </c>
      <c r="H5" s="6">
        <f>VLOOKUP(E5,[1]Invoice!$E$4:$H$9,4,FALSE)</f>
        <v>80</v>
      </c>
      <c r="I5" s="6">
        <f t="shared" ref="I5:I13" si="0">G5*2</f>
        <v>8</v>
      </c>
      <c r="J5" s="6">
        <f t="shared" ref="J5:J13" si="1">G5*8</f>
        <v>32</v>
      </c>
      <c r="K5" s="6">
        <v>50</v>
      </c>
      <c r="L5" s="6">
        <f t="shared" ref="L5:L13" si="2">G5*H5+I5+J5+K5</f>
        <v>410</v>
      </c>
    </row>
    <row r="6" spans="1:12">
      <c r="A6" s="4">
        <v>3</v>
      </c>
      <c r="B6" s="4" t="s">
        <v>5</v>
      </c>
      <c r="C6" s="4" t="s">
        <v>36</v>
      </c>
      <c r="D6" s="8" t="s">
        <v>31</v>
      </c>
      <c r="E6" s="4" t="s">
        <v>27</v>
      </c>
      <c r="F6" s="4" t="s">
        <v>6</v>
      </c>
      <c r="G6" s="4">
        <v>11</v>
      </c>
      <c r="H6" s="6">
        <f>VLOOKUP(E6,[2]Invoice!$E$4:$H$15,4,FALSE)</f>
        <v>90</v>
      </c>
      <c r="I6" s="6">
        <f t="shared" si="0"/>
        <v>22</v>
      </c>
      <c r="J6" s="6">
        <f t="shared" si="1"/>
        <v>88</v>
      </c>
      <c r="K6" s="6">
        <v>50</v>
      </c>
      <c r="L6" s="6">
        <f t="shared" si="2"/>
        <v>1150</v>
      </c>
    </row>
    <row r="7" spans="1:12">
      <c r="A7" s="4">
        <v>4</v>
      </c>
      <c r="B7" s="4" t="s">
        <v>5</v>
      </c>
      <c r="C7" s="4" t="s">
        <v>37</v>
      </c>
      <c r="D7" s="8" t="s">
        <v>31</v>
      </c>
      <c r="E7" s="4" t="s">
        <v>25</v>
      </c>
      <c r="F7" s="4" t="s">
        <v>7</v>
      </c>
      <c r="G7" s="4">
        <v>2</v>
      </c>
      <c r="H7" s="6">
        <v>90</v>
      </c>
      <c r="I7" s="6">
        <f t="shared" si="0"/>
        <v>4</v>
      </c>
      <c r="J7" s="6">
        <f t="shared" si="1"/>
        <v>16</v>
      </c>
      <c r="K7" s="6">
        <v>50</v>
      </c>
      <c r="L7" s="6">
        <f t="shared" si="2"/>
        <v>250</v>
      </c>
    </row>
    <row r="8" spans="1:12">
      <c r="A8" s="4">
        <v>5</v>
      </c>
      <c r="B8" s="4" t="s">
        <v>5</v>
      </c>
      <c r="C8" s="4" t="s">
        <v>38</v>
      </c>
      <c r="D8" s="8" t="s">
        <v>31</v>
      </c>
      <c r="E8" s="4" t="s">
        <v>28</v>
      </c>
      <c r="F8" s="4" t="s">
        <v>8</v>
      </c>
      <c r="G8" s="4">
        <v>9</v>
      </c>
      <c r="H8" s="6">
        <f>VLOOKUP(E8,[2]Invoice!$E$4:$H$15,4,FALSE)</f>
        <v>90</v>
      </c>
      <c r="I8" s="6">
        <f t="shared" si="0"/>
        <v>18</v>
      </c>
      <c r="J8" s="6">
        <f t="shared" si="1"/>
        <v>72</v>
      </c>
      <c r="K8" s="6">
        <v>50</v>
      </c>
      <c r="L8" s="6">
        <f t="shared" si="2"/>
        <v>950</v>
      </c>
    </row>
    <row r="9" spans="1:12">
      <c r="A9" s="4">
        <v>6</v>
      </c>
      <c r="B9" s="4" t="s">
        <v>9</v>
      </c>
      <c r="C9" s="4" t="s">
        <v>39</v>
      </c>
      <c r="D9" s="8" t="s">
        <v>31</v>
      </c>
      <c r="E9" s="4" t="s">
        <v>26</v>
      </c>
      <c r="F9" s="4" t="s">
        <v>10</v>
      </c>
      <c r="G9" s="4">
        <v>4</v>
      </c>
      <c r="H9" s="6">
        <f>VLOOKUP(E9,[1]Invoice!$E$4:$H$9,4,FALSE)</f>
        <v>80</v>
      </c>
      <c r="I9" s="6">
        <f t="shared" si="0"/>
        <v>8</v>
      </c>
      <c r="J9" s="6">
        <f t="shared" si="1"/>
        <v>32</v>
      </c>
      <c r="K9" s="6">
        <v>50</v>
      </c>
      <c r="L9" s="6">
        <f t="shared" si="2"/>
        <v>410</v>
      </c>
    </row>
    <row r="10" spans="1:12">
      <c r="A10" s="4">
        <v>7</v>
      </c>
      <c r="B10" s="4" t="s">
        <v>11</v>
      </c>
      <c r="C10" s="4" t="s">
        <v>40</v>
      </c>
      <c r="D10" s="8" t="s">
        <v>31</v>
      </c>
      <c r="E10" s="4" t="s">
        <v>26</v>
      </c>
      <c r="F10" s="4" t="s">
        <v>12</v>
      </c>
      <c r="G10" s="4">
        <v>13</v>
      </c>
      <c r="H10" s="6">
        <f>VLOOKUP(E10,[1]Invoice!$E$4:$H$9,4,FALSE)</f>
        <v>80</v>
      </c>
      <c r="I10" s="6">
        <f t="shared" si="0"/>
        <v>26</v>
      </c>
      <c r="J10" s="6">
        <f t="shared" si="1"/>
        <v>104</v>
      </c>
      <c r="K10" s="6">
        <v>50</v>
      </c>
      <c r="L10" s="6">
        <f t="shared" si="2"/>
        <v>1220</v>
      </c>
    </row>
    <row r="11" spans="1:12">
      <c r="A11" s="4">
        <v>8</v>
      </c>
      <c r="B11" s="4" t="s">
        <v>13</v>
      </c>
      <c r="C11" s="4" t="s">
        <v>41</v>
      </c>
      <c r="D11" s="8" t="s">
        <v>31</v>
      </c>
      <c r="E11" s="4" t="s">
        <v>29</v>
      </c>
      <c r="F11" s="4" t="s">
        <v>14</v>
      </c>
      <c r="G11" s="4">
        <v>14</v>
      </c>
      <c r="H11" s="6">
        <v>60</v>
      </c>
      <c r="I11" s="6">
        <f t="shared" si="0"/>
        <v>28</v>
      </c>
      <c r="J11" s="6">
        <f t="shared" si="1"/>
        <v>112</v>
      </c>
      <c r="K11" s="6">
        <v>50</v>
      </c>
      <c r="L11" s="6">
        <f t="shared" si="2"/>
        <v>1030</v>
      </c>
    </row>
    <row r="12" spans="1:12">
      <c r="A12" s="4">
        <v>9</v>
      </c>
      <c r="B12" s="4" t="s">
        <v>15</v>
      </c>
      <c r="C12" s="4" t="s">
        <v>42</v>
      </c>
      <c r="D12" s="8" t="s">
        <v>31</v>
      </c>
      <c r="E12" s="4" t="s">
        <v>25</v>
      </c>
      <c r="F12" s="4" t="s">
        <v>16</v>
      </c>
      <c r="G12" s="4">
        <v>2</v>
      </c>
      <c r="H12" s="6">
        <v>90</v>
      </c>
      <c r="I12" s="6">
        <f t="shared" si="0"/>
        <v>4</v>
      </c>
      <c r="J12" s="6">
        <f t="shared" si="1"/>
        <v>16</v>
      </c>
      <c r="K12" s="6">
        <v>50</v>
      </c>
      <c r="L12" s="6">
        <f t="shared" si="2"/>
        <v>250</v>
      </c>
    </row>
    <row r="13" spans="1:12">
      <c r="A13" s="4">
        <v>10</v>
      </c>
      <c r="B13" s="4" t="s">
        <v>17</v>
      </c>
      <c r="C13" s="4" t="s">
        <v>43</v>
      </c>
      <c r="D13" s="8" t="s">
        <v>31</v>
      </c>
      <c r="E13" s="4" t="s">
        <v>30</v>
      </c>
      <c r="F13" s="4" t="s">
        <v>18</v>
      </c>
      <c r="G13" s="4">
        <v>5</v>
      </c>
      <c r="H13" s="6">
        <v>90</v>
      </c>
      <c r="I13" s="6">
        <f t="shared" si="0"/>
        <v>10</v>
      </c>
      <c r="J13" s="6">
        <f t="shared" si="1"/>
        <v>40</v>
      </c>
      <c r="K13" s="6">
        <v>50</v>
      </c>
      <c r="L13" s="6">
        <f t="shared" si="2"/>
        <v>550</v>
      </c>
    </row>
    <row r="14" spans="1:12" s="3" customFormat="1">
      <c r="A14" s="9" t="s">
        <v>49</v>
      </c>
      <c r="B14" s="10"/>
      <c r="C14" s="10"/>
      <c r="D14" s="10"/>
      <c r="E14" s="10"/>
      <c r="F14" s="10"/>
      <c r="G14" s="10"/>
      <c r="H14" s="11"/>
      <c r="I14" s="11"/>
      <c r="J14" s="11"/>
      <c r="K14" s="12"/>
      <c r="L14" s="7">
        <f>SUM(L4:L13)</f>
        <v>6770</v>
      </c>
    </row>
    <row r="15" spans="1:12" s="3" customFormat="1" ht="30" customHeight="1">
      <c r="A15" s="13" t="s">
        <v>19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  <row r="16" spans="1:12" s="3" customFormat="1" ht="30" customHeight="1">
      <c r="A16" s="13" t="s">
        <v>20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8" spans="15:15">
      <c r="O18" s="22"/>
    </row>
  </sheetData>
  <sortState ref="B4:K13">
    <sortCondition ref="B4"/>
  </sortState>
  <mergeCells count="7">
    <mergeCell ref="A14:K14"/>
    <mergeCell ref="A15:L15"/>
    <mergeCell ref="A16:L16"/>
    <mergeCell ref="A2:H2"/>
    <mergeCell ref="I1:L1"/>
    <mergeCell ref="I2:L2"/>
    <mergeCell ref="A1:H1"/>
  </mergeCells>
  <pageMargins left="0.2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2023-11-14T05:30:12Z</cp:lastPrinted>
  <dcterms:created xsi:type="dcterms:W3CDTF">2023-11-13T11:41:14Z</dcterms:created>
  <dcterms:modified xsi:type="dcterms:W3CDTF">2023-12-12T04:19:31Z</dcterms:modified>
</cp:coreProperties>
</file>