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Sheet1!$H$1:$H$39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3" i="1"/>
  <c r="J9"/>
  <c r="I9"/>
  <c r="H9"/>
  <c r="J8"/>
  <c r="I8"/>
  <c r="H8"/>
  <c r="L8" s="1"/>
  <c r="L9" l="1"/>
  <c r="L10"/>
</calcChain>
</file>

<file path=xl/sharedStrings.xml><?xml version="1.0" encoding="utf-8"?>
<sst xmlns="http://schemas.openxmlformats.org/spreadsheetml/2006/main" count="37" uniqueCount="36">
  <si>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</si>
  <si>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</si>
  <si>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</si>
  <si>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</si>
  <si>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</si>
  <si>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</si>
  <si>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</si>
  <si>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</si>
  <si>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</si>
  <si>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</si>
  <si>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PRAGATI LOGISTICS</t>
  </si>
  <si>
    <t>CTC</t>
  </si>
  <si>
    <t>CUTTACK</t>
  </si>
  <si>
    <t>TO,</t>
  </si>
  <si>
    <t>KHURDA</t>
  </si>
  <si>
    <t>RATE</t>
  </si>
  <si>
    <t>HML</t>
  </si>
  <si>
    <t>M/S  OMKAR PHARAMACEUTICALS</t>
  </si>
  <si>
    <t>GSTIN : 21AAAFO9331L1ZB</t>
  </si>
  <si>
    <t>GSTIN : 21AGHPB9356M1Z9</t>
  </si>
  <si>
    <t>KINDLY ,VERIFY &amp; CONFIRM US  WITHIN 7 DAYS ,ELSE GST WILL 20TH JANUARY, 2022.</t>
  </si>
  <si>
    <t>MONTH   : DECEMBER, 2021</t>
  </si>
  <si>
    <t>INVOICE DATE : 31/12/2021</t>
  </si>
  <si>
    <t>LR NO.</t>
  </si>
  <si>
    <t>INV.NO.</t>
  </si>
  <si>
    <t>DD.CH.</t>
  </si>
  <si>
    <t>LR CH.</t>
  </si>
  <si>
    <t>AMT.</t>
  </si>
  <si>
    <t>PL/MA/15251/21-22</t>
  </si>
  <si>
    <t>2427</t>
  </si>
  <si>
    <t>SORO</t>
  </si>
  <si>
    <t>PL/DO/17756/21-22</t>
  </si>
  <si>
    <t>2516</t>
  </si>
  <si>
    <t>(RUPEES EIGHT HUNDRED FIFTY NINE ONLY)</t>
  </si>
  <si>
    <t xml:space="preserve"> HSN CODE-996791</t>
  </si>
  <si>
    <t>INVOICE .   : INV-41476/21-22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</si>
</sst>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164" fontId="14" fillId="0" borderId="0" xfId="0" applyNumberFormat="1" applyFont="1" applyFill="1" applyAlignment="1">
      <alignment horizontal="left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" fontId="0" fillId="0" borderId="1" xfId="0" applyNumberFormat="1" applyBorder="1"/>
    <xf numFmtId="0" fontId="16" fillId="0" borderId="1" xfId="0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2" fontId="6" fillId="0" borderId="0" xfId="0" applyNumberFormat="1" applyFont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15" fillId="0" borderId="0" xfId="0" applyNumberFormat="1" applyFont="1" applyAlignment="1">
      <alignment horizontal="left" vertical="center" indent="6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/>
    </xf>
    <xf numFmtId="0" fontId="15" fillId="0" borderId="0" xfId="0" applyNumberFormat="1" applyFont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">
          <cell r="E1" t="str">
            <v>APRIL, 2020</v>
          </cell>
        </row>
        <row r="2">
          <cell r="D2" t="str">
            <v>PRV</v>
          </cell>
          <cell r="E2" t="str">
            <v>NEW</v>
          </cell>
        </row>
        <row r="3">
          <cell r="C3" t="str">
            <v>DESTINATION</v>
          </cell>
          <cell r="D3" t="str">
            <v>RATE</v>
          </cell>
          <cell r="E3" t="str">
            <v>RATE</v>
          </cell>
        </row>
        <row r="4">
          <cell r="C4" t="str">
            <v>KHURDA</v>
          </cell>
          <cell r="D4">
            <v>44.94</v>
          </cell>
          <cell r="E4">
            <v>64.94</v>
          </cell>
        </row>
        <row r="5">
          <cell r="C5" t="str">
            <v>PURI</v>
          </cell>
          <cell r="D5">
            <v>50.29</v>
          </cell>
          <cell r="E5">
            <v>70.289999999999992</v>
          </cell>
        </row>
        <row r="6">
          <cell r="C6" t="str">
            <v>SORO</v>
          </cell>
          <cell r="D6">
            <v>50.29</v>
          </cell>
          <cell r="E6">
            <v>70.289999999999992</v>
          </cell>
        </row>
        <row r="7">
          <cell r="C7" t="str">
            <v>SALIPUR</v>
          </cell>
          <cell r="D7">
            <v>34.24</v>
          </cell>
          <cell r="E7">
            <v>54.24</v>
          </cell>
        </row>
        <row r="8">
          <cell r="C8" t="str">
            <v>BALASORE</v>
          </cell>
          <cell r="D8">
            <v>50.29</v>
          </cell>
          <cell r="E8">
            <v>70.289999999999992</v>
          </cell>
        </row>
        <row r="9">
          <cell r="C9" t="str">
            <v>KENDRAPARA</v>
          </cell>
          <cell r="D9">
            <v>44.94</v>
          </cell>
          <cell r="E9">
            <v>64.94</v>
          </cell>
        </row>
        <row r="10">
          <cell r="C10" t="str">
            <v>ANGUL</v>
          </cell>
          <cell r="D10">
            <v>50.29</v>
          </cell>
          <cell r="E10">
            <v>70.289999999999992</v>
          </cell>
        </row>
        <row r="11">
          <cell r="C11" t="str">
            <v>DHENKANAL</v>
          </cell>
          <cell r="D11">
            <v>44.94</v>
          </cell>
          <cell r="E11">
            <v>64.94</v>
          </cell>
        </row>
        <row r="12">
          <cell r="C12" t="str">
            <v>ATHAGARH</v>
          </cell>
          <cell r="D12">
            <v>44.94</v>
          </cell>
          <cell r="E12">
            <v>64.94</v>
          </cell>
        </row>
        <row r="13">
          <cell r="C13" t="str">
            <v>CHANDPUR</v>
          </cell>
          <cell r="D13">
            <v>50.29</v>
          </cell>
          <cell r="E13">
            <v>70.289999999999992</v>
          </cell>
        </row>
        <row r="14">
          <cell r="C14" t="str">
            <v>MALKANGIRI</v>
          </cell>
          <cell r="D14">
            <v>55.64</v>
          </cell>
          <cell r="E14">
            <v>75.64</v>
          </cell>
        </row>
        <row r="15">
          <cell r="C15" t="str">
            <v>JAGATSHINGPUR</v>
          </cell>
          <cell r="D15">
            <v>44.94</v>
          </cell>
          <cell r="E15">
            <v>64.94</v>
          </cell>
        </row>
        <row r="16">
          <cell r="C16" t="str">
            <v>KADUAPARA</v>
          </cell>
          <cell r="D16">
            <v>44.94</v>
          </cell>
          <cell r="E16">
            <v>64.94</v>
          </cell>
        </row>
        <row r="17">
          <cell r="C17" t="str">
            <v>ARILO</v>
          </cell>
          <cell r="D17">
            <v>44.94</v>
          </cell>
          <cell r="E17">
            <v>64.94</v>
          </cell>
        </row>
        <row r="18">
          <cell r="C18" t="str">
            <v>JAJPUR TOWN</v>
          </cell>
          <cell r="D18">
            <v>44.94</v>
          </cell>
          <cell r="E18">
            <v>64.94</v>
          </cell>
        </row>
        <row r="19">
          <cell r="C19" t="str">
            <v>NAVARANGPUR</v>
          </cell>
          <cell r="D19">
            <v>44.94</v>
          </cell>
          <cell r="E19">
            <v>64.94</v>
          </cell>
        </row>
        <row r="20">
          <cell r="C20" t="str">
            <v>BHADRAK</v>
          </cell>
          <cell r="D20">
            <v>44.94</v>
          </cell>
          <cell r="E20">
            <v>64.94</v>
          </cell>
        </row>
        <row r="21">
          <cell r="C21" t="str">
            <v>KEONJHAR</v>
          </cell>
          <cell r="D21">
            <v>55.64</v>
          </cell>
          <cell r="E21">
            <v>75.64</v>
          </cell>
        </row>
        <row r="22">
          <cell r="C22" t="str">
            <v>PATTAMUNDAI</v>
          </cell>
          <cell r="D22">
            <v>50.29</v>
          </cell>
          <cell r="E22">
            <v>70.289999999999992</v>
          </cell>
        </row>
        <row r="23">
          <cell r="C23" t="str">
            <v>ASURALI</v>
          </cell>
          <cell r="D23">
            <v>44.94</v>
          </cell>
          <cell r="E23">
            <v>64.94</v>
          </cell>
        </row>
        <row r="24">
          <cell r="C24" t="str">
            <v>SAMBALPUR</v>
          </cell>
          <cell r="D24">
            <v>55.64</v>
          </cell>
          <cell r="E24">
            <v>75.64</v>
          </cell>
        </row>
        <row r="25">
          <cell r="C25" t="str">
            <v>JALESWAR</v>
          </cell>
          <cell r="D25">
            <v>55.64</v>
          </cell>
          <cell r="E25">
            <v>75.64</v>
          </cell>
        </row>
        <row r="26">
          <cell r="C26" t="str">
            <v>BALUGAON</v>
          </cell>
          <cell r="D26">
            <v>50.29</v>
          </cell>
          <cell r="E26">
            <v>70.289999999999992</v>
          </cell>
        </row>
        <row r="27">
          <cell r="C27" t="str">
            <v>NIMAPARA</v>
          </cell>
          <cell r="D27">
            <v>39.590000000000003</v>
          </cell>
          <cell r="E27">
            <v>59.59</v>
          </cell>
        </row>
        <row r="28">
          <cell r="C28" t="str">
            <v>BEGUNIA</v>
          </cell>
          <cell r="D28">
            <v>50.29</v>
          </cell>
          <cell r="E28">
            <v>70.289999999999992</v>
          </cell>
        </row>
        <row r="29">
          <cell r="C29" t="str">
            <v>KHELAR</v>
          </cell>
          <cell r="D29">
            <v>44.94</v>
          </cell>
          <cell r="E29">
            <v>64.94</v>
          </cell>
        </row>
        <row r="30">
          <cell r="C30" t="str">
            <v>BERHAMPUR</v>
          </cell>
          <cell r="D30">
            <v>50.29</v>
          </cell>
          <cell r="E30">
            <v>70.289999999999992</v>
          </cell>
        </row>
        <row r="31">
          <cell r="C31" t="str">
            <v>UDALA</v>
          </cell>
          <cell r="D31">
            <v>60.99</v>
          </cell>
          <cell r="E31">
            <v>80.990000000000009</v>
          </cell>
        </row>
        <row r="32">
          <cell r="C32" t="str">
            <v>BARIPADA</v>
          </cell>
          <cell r="D32">
            <v>55.64</v>
          </cell>
          <cell r="E32">
            <v>75.64</v>
          </cell>
        </row>
        <row r="33">
          <cell r="C33" t="str">
            <v>PIPILI</v>
          </cell>
          <cell r="D33">
            <v>39.590000000000003</v>
          </cell>
          <cell r="E33">
            <v>59.59</v>
          </cell>
        </row>
        <row r="34">
          <cell r="C34" t="str">
            <v>KHUNTA</v>
          </cell>
          <cell r="D34">
            <v>77.040000000000006</v>
          </cell>
          <cell r="E34">
            <v>97.04</v>
          </cell>
        </row>
        <row r="35">
          <cell r="C35" t="str">
            <v>BHUBANESWAR</v>
          </cell>
          <cell r="D35">
            <v>34.24</v>
          </cell>
          <cell r="E35">
            <v>54.24</v>
          </cell>
        </row>
        <row r="36">
          <cell r="C36" t="str">
            <v>CHARAMPA</v>
          </cell>
          <cell r="D36">
            <v>44.94</v>
          </cell>
          <cell r="E36">
            <v>64.94</v>
          </cell>
        </row>
        <row r="37">
          <cell r="C37" t="str">
            <v>MALUGAON</v>
          </cell>
          <cell r="D37">
            <v>53.5</v>
          </cell>
          <cell r="E37">
            <v>73.5</v>
          </cell>
        </row>
        <row r="38">
          <cell r="C38" t="str">
            <v>JANLA</v>
          </cell>
          <cell r="D38">
            <v>40</v>
          </cell>
          <cell r="E38">
            <v>60</v>
          </cell>
        </row>
        <row r="39">
          <cell r="C39" t="str">
            <v>NISCHINTKOILI</v>
          </cell>
          <cell r="D39">
            <v>38</v>
          </cell>
          <cell r="E39">
            <v>58</v>
          </cell>
        </row>
        <row r="40">
          <cell r="C40" t="str">
            <v>KAKATPUR</v>
          </cell>
          <cell r="D40">
            <v>45</v>
          </cell>
          <cell r="E40">
            <v>65</v>
          </cell>
        </row>
        <row r="41">
          <cell r="C41" t="str">
            <v>PERJANG</v>
          </cell>
          <cell r="D41">
            <v>70</v>
          </cell>
          <cell r="E41">
            <v>90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="145" zoomScaleNormal="145" workbookViewId="0">
      <selection activeCell="E15" sqref="E15"/>
    </sheetView>
  </sheetViews>
  <sheetFormatPr defaultRowHeight="15" customHeight="1"/>
  <cols>
    <col min="1" max="1" width="3.5703125" style="12" customWidth="1"/>
    <col min="2" max="2" width="10.85546875" style="7" bestFit="1" customWidth="1"/>
    <col min="3" max="3" width="18.28515625" style="8" bestFit="1" customWidth="1"/>
    <col min="4" max="4" width="8" style="9" bestFit="1" customWidth="1"/>
    <col min="5" max="5" width="6.5703125" style="9" bestFit="1" customWidth="1"/>
    <col min="6" max="6" width="14" style="11" bestFit="1" customWidth="1"/>
    <col min="7" max="7" width="6" style="10" customWidth="1"/>
    <col min="8" max="8" width="6" style="9" bestFit="1" customWidth="1"/>
    <col min="9" max="9" width="5.7109375" style="9" customWidth="1"/>
    <col min="10" max="10" width="7.28515625" style="9" bestFit="1" customWidth="1"/>
    <col min="11" max="11" width="7.140625" style="9" bestFit="1" customWidth="1"/>
    <col min="12" max="12" width="7" style="9" bestFit="1" customWidth="1"/>
    <col min="13" max="16384" width="9.140625" style="9"/>
  </cols>
  <sheetData>
    <row r="1" spans="1:12" s="6" customFormat="1" ht="15" customHeight="1">
      <c r="A1" s="24" t="s">
        <v>13</v>
      </c>
      <c r="B1" s="25"/>
      <c r="C1" s="24"/>
      <c r="D1" s="26"/>
      <c r="E1" s="27"/>
      <c r="F1" s="28"/>
      <c r="G1" s="64"/>
      <c r="I1" s="63" t="s">
        <v>21</v>
      </c>
      <c r="J1" s="27"/>
      <c r="K1" s="27"/>
    </row>
    <row r="2" spans="1:12" s="6" customFormat="1" ht="15" customHeight="1">
      <c r="A2" s="51" t="s">
        <v>17</v>
      </c>
      <c r="B2" s="29"/>
      <c r="C2" s="30"/>
      <c r="D2" s="27"/>
      <c r="E2" s="27"/>
      <c r="F2" s="28"/>
      <c r="G2" s="64"/>
      <c r="I2" s="63" t="s">
        <v>35</v>
      </c>
      <c r="J2" s="27"/>
      <c r="K2" s="27"/>
    </row>
    <row r="3" spans="1:12" s="6" customFormat="1" ht="15" customHeight="1">
      <c r="A3" s="49" t="s">
        <v>12</v>
      </c>
      <c r="B3" s="31"/>
      <c r="C3" s="32"/>
      <c r="D3" s="26"/>
      <c r="E3" s="27"/>
      <c r="F3" s="28"/>
      <c r="G3" s="64"/>
      <c r="I3" s="63" t="s">
        <v>22</v>
      </c>
      <c r="J3" s="27"/>
      <c r="K3" s="27"/>
    </row>
    <row r="4" spans="1:12" s="6" customFormat="1" ht="15" customHeight="1">
      <c r="A4" s="49" t="s">
        <v>18</v>
      </c>
      <c r="B4" s="31"/>
      <c r="C4" s="32"/>
      <c r="D4" s="26"/>
      <c r="E4" s="33"/>
      <c r="F4" s="28"/>
      <c r="G4" s="64"/>
      <c r="I4" s="63" t="s">
        <v>19</v>
      </c>
      <c r="J4" s="27"/>
      <c r="K4" s="27"/>
    </row>
    <row r="5" spans="1:12" s="6" customFormat="1" ht="15" customHeight="1">
      <c r="A5" s="49"/>
      <c r="B5" s="34"/>
      <c r="C5" s="26"/>
      <c r="D5" s="35"/>
      <c r="E5" s="33"/>
      <c r="F5" s="36"/>
      <c r="G5" s="64"/>
      <c r="I5" s="48" t="s">
        <v>34</v>
      </c>
      <c r="J5" s="48"/>
      <c r="K5" s="48"/>
    </row>
    <row r="6" spans="1:12" s="6" customFormat="1" ht="15" customHeight="1">
      <c r="A6" s="27"/>
      <c r="B6" s="37"/>
      <c r="C6" s="26"/>
      <c r="D6" s="35"/>
      <c r="E6" s="33"/>
      <c r="F6" s="36"/>
      <c r="G6" s="65"/>
      <c r="H6" s="27"/>
      <c r="I6" s="27"/>
      <c r="J6" s="27"/>
      <c r="K6" s="27"/>
    </row>
    <row r="7" spans="1:12" s="50" customFormat="1" ht="15" customHeight="1">
      <c r="A7" s="54" t="s">
        <v>8</v>
      </c>
      <c r="B7" s="55" t="s">
        <v>3</v>
      </c>
      <c r="C7" s="54" t="s">
        <v>23</v>
      </c>
      <c r="D7" s="54" t="s">
        <v>24</v>
      </c>
      <c r="E7" s="54" t="s">
        <v>7</v>
      </c>
      <c r="F7" s="54" t="s">
        <v>4</v>
      </c>
      <c r="G7" s="66" t="s">
        <v>9</v>
      </c>
      <c r="H7" s="56" t="s">
        <v>15</v>
      </c>
      <c r="I7" s="56" t="s">
        <v>16</v>
      </c>
      <c r="J7" s="56" t="s">
        <v>25</v>
      </c>
      <c r="K7" s="56" t="s">
        <v>26</v>
      </c>
      <c r="L7" s="56" t="s">
        <v>27</v>
      </c>
    </row>
    <row r="8" spans="1:12" s="50" customFormat="1" ht="15" customHeight="1">
      <c r="A8" s="57">
        <v>1</v>
      </c>
      <c r="B8" s="58">
        <v>44539</v>
      </c>
      <c r="C8" s="59" t="s">
        <v>28</v>
      </c>
      <c r="D8" s="59" t="s">
        <v>29</v>
      </c>
      <c r="E8" s="59" t="s">
        <v>11</v>
      </c>
      <c r="F8" s="59" t="s">
        <v>30</v>
      </c>
      <c r="G8" s="67">
        <v>4</v>
      </c>
      <c r="H8" s="60">
        <f>VLOOKUP(F8,[1]OMKAR!$C:$E,3,FALSE)</f>
        <v>70.289999999999992</v>
      </c>
      <c r="I8" s="60">
        <f t="shared" ref="I8:I10" si="0">G8*2</f>
        <v>8</v>
      </c>
      <c r="J8" s="60">
        <f t="shared" ref="J8:J10" si="1">G8*10</f>
        <v>40</v>
      </c>
      <c r="K8" s="60">
        <v>30</v>
      </c>
      <c r="L8" s="60">
        <f t="shared" ref="L8:L9" si="2">G8*H8+I8+J8+K8</f>
        <v>359.15999999999997</v>
      </c>
    </row>
    <row r="9" spans="1:12" s="50" customFormat="1" ht="15" customHeight="1">
      <c r="A9" s="57">
        <v>2</v>
      </c>
      <c r="B9" s="58">
        <v>44551</v>
      </c>
      <c r="C9" s="59" t="s">
        <v>31</v>
      </c>
      <c r="D9" s="59" t="s">
        <v>32</v>
      </c>
      <c r="E9" s="59" t="s">
        <v>11</v>
      </c>
      <c r="F9" s="59" t="s">
        <v>14</v>
      </c>
      <c r="G9" s="67">
        <v>6</v>
      </c>
      <c r="H9" s="60">
        <f>VLOOKUP(F9,[1]OMKAR!$C:$E,3,FALSE)</f>
        <v>64.94</v>
      </c>
      <c r="I9" s="60">
        <f t="shared" si="0"/>
        <v>12</v>
      </c>
      <c r="J9" s="60">
        <f t="shared" si="1"/>
        <v>60</v>
      </c>
      <c r="K9" s="60">
        <v>30</v>
      </c>
      <c r="L9" s="60">
        <f t="shared" si="2"/>
        <v>491.64</v>
      </c>
    </row>
    <row r="10" spans="1:12" s="50" customFormat="1" ht="15" customHeight="1">
      <c r="A10" s="61" t="s">
        <v>33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2">
        <f>ROUND(SUM(L8:L9),0)</f>
        <v>851</v>
      </c>
    </row>
    <row r="11" spans="1:12" s="23" customFormat="1" ht="15" customHeight="1">
      <c r="A11" s="52" t="s">
        <v>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s="23" customFormat="1" ht="15" customHeight="1">
      <c r="A12" s="53" t="s">
        <v>20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s="23" customFormat="1" ht="15" customHeight="1">
      <c r="A13" s="39"/>
      <c r="B13" s="40"/>
      <c r="C13" s="40"/>
      <c r="D13" s="40"/>
      <c r="E13" s="41"/>
      <c r="F13" s="42"/>
      <c r="G13" s="68">
        <f>SUM(G8:G9)</f>
        <v>10</v>
      </c>
      <c r="H13" s="38"/>
      <c r="I13" s="38"/>
      <c r="J13" s="38"/>
      <c r="K13" s="38"/>
    </row>
    <row r="14" spans="1:12" s="23" customFormat="1" ht="15" customHeight="1">
      <c r="A14" s="43" t="s">
        <v>6</v>
      </c>
      <c r="B14" s="44"/>
      <c r="C14" s="45"/>
      <c r="D14" s="46"/>
      <c r="E14" s="41"/>
      <c r="F14" s="47"/>
      <c r="G14" s="69"/>
      <c r="H14" s="38"/>
      <c r="I14" s="38"/>
      <c r="J14" s="38"/>
      <c r="K14" s="38"/>
    </row>
    <row r="15" spans="1:12" s="23" customFormat="1" ht="15" customHeight="1">
      <c r="A15" s="43"/>
      <c r="B15" s="44"/>
      <c r="C15" s="45"/>
      <c r="D15" s="46"/>
      <c r="E15" s="41"/>
      <c r="F15" s="47"/>
      <c r="G15" s="69"/>
      <c r="H15" s="38"/>
      <c r="I15" s="38"/>
      <c r="J15" s="38"/>
      <c r="K15" s="38"/>
    </row>
    <row r="16" spans="1:12" s="23" customFormat="1" ht="15" customHeight="1">
      <c r="A16" s="39"/>
      <c r="B16" s="44"/>
      <c r="C16" s="45"/>
      <c r="D16" s="46"/>
      <c r="E16" s="41"/>
      <c r="F16" s="47"/>
      <c r="G16" s="69"/>
      <c r="H16" s="38"/>
      <c r="I16" s="38"/>
      <c r="J16" s="38"/>
      <c r="K16" s="38"/>
    </row>
    <row r="17" spans="1:11" s="23" customFormat="1" ht="15" customHeight="1">
      <c r="A17" s="43" t="s">
        <v>10</v>
      </c>
      <c r="B17" s="44"/>
      <c r="C17" s="45"/>
      <c r="D17" s="46"/>
      <c r="E17" s="41"/>
      <c r="F17" s="47"/>
      <c r="G17" s="69"/>
      <c r="H17" s="38"/>
      <c r="I17" s="38"/>
      <c r="J17" s="38"/>
      <c r="K17" s="38"/>
    </row>
    <row r="18" spans="1:11" s="23" customFormat="1" ht="15" customHeight="1">
      <c r="A18" s="39"/>
      <c r="B18" s="44"/>
      <c r="C18" s="45"/>
      <c r="D18" s="46"/>
      <c r="E18" s="41"/>
      <c r="F18" s="47"/>
      <c r="G18" s="69"/>
      <c r="H18" s="38"/>
      <c r="I18" s="38"/>
      <c r="J18" s="38"/>
      <c r="K18" s="38"/>
    </row>
    <row r="19" spans="1:11" s="23" customFormat="1" ht="15" customHeight="1">
      <c r="A19" s="41"/>
      <c r="B19" s="44"/>
      <c r="C19" s="45"/>
      <c r="D19" s="46"/>
      <c r="E19" s="41"/>
      <c r="F19" s="47"/>
      <c r="G19" s="69"/>
      <c r="H19" s="38"/>
      <c r="I19" s="38"/>
      <c r="J19" s="38"/>
      <c r="K19" s="38"/>
    </row>
    <row r="20" spans="1:11" s="23" customFormat="1" ht="15" customHeight="1">
      <c r="A20" s="12"/>
      <c r="B20" s="7"/>
      <c r="C20" s="8"/>
      <c r="D20" s="9"/>
      <c r="E20" s="9"/>
      <c r="F20" s="11"/>
      <c r="G20" s="10"/>
      <c r="H20" s="9"/>
      <c r="I20" s="9"/>
      <c r="J20" s="9"/>
      <c r="K20" s="9"/>
    </row>
    <row r="21" spans="1:11" s="23" customFormat="1" ht="15" customHeight="1">
      <c r="A21" s="12"/>
      <c r="B21" s="7"/>
      <c r="C21" s="8"/>
      <c r="D21" s="9"/>
      <c r="E21" s="9"/>
      <c r="F21" s="11"/>
      <c r="G21" s="10"/>
      <c r="H21" s="9"/>
      <c r="I21" s="9"/>
      <c r="J21" s="9"/>
      <c r="K21" s="9"/>
    </row>
    <row r="22" spans="1:11" s="23" customFormat="1" ht="15" customHeight="1">
      <c r="A22" s="12"/>
      <c r="B22" s="7"/>
      <c r="C22" s="8"/>
      <c r="D22" s="9"/>
      <c r="E22" s="9"/>
      <c r="F22" s="11"/>
      <c r="G22" s="10"/>
      <c r="H22" s="9"/>
      <c r="I22" s="9"/>
      <c r="J22" s="9"/>
      <c r="K22" s="9"/>
    </row>
    <row r="23" spans="1:11" s="23" customFormat="1" ht="15" customHeight="1">
      <c r="A23" s="12"/>
      <c r="B23" s="7"/>
      <c r="C23" s="8"/>
      <c r="D23" s="9"/>
      <c r="E23" s="9"/>
      <c r="F23" s="11"/>
      <c r="G23" s="10"/>
      <c r="H23" s="9"/>
      <c r="I23" s="9"/>
      <c r="J23" s="9"/>
      <c r="K23" s="9"/>
    </row>
    <row r="24" spans="1:11" s="23" customFormat="1" ht="15" customHeight="1">
      <c r="A24" s="12"/>
      <c r="B24" s="7"/>
      <c r="C24" s="8"/>
      <c r="D24" s="9"/>
      <c r="E24" s="9"/>
      <c r="F24" s="11"/>
      <c r="G24" s="10"/>
      <c r="H24" s="9"/>
      <c r="I24" s="9"/>
      <c r="J24" s="9"/>
      <c r="K24" s="9"/>
    </row>
    <row r="25" spans="1:11" s="23" customFormat="1" ht="15" customHeight="1">
      <c r="A25" s="12"/>
      <c r="B25" s="7"/>
      <c r="C25" s="8"/>
      <c r="D25" s="9"/>
      <c r="E25" s="9"/>
      <c r="F25" s="11"/>
      <c r="G25" s="10"/>
      <c r="H25" s="9"/>
      <c r="I25" s="9"/>
      <c r="J25" s="9"/>
      <c r="K25" s="9"/>
    </row>
    <row r="26" spans="1:11" s="23" customFormat="1" ht="15" customHeight="1">
      <c r="A26" s="12"/>
      <c r="B26" s="7"/>
      <c r="C26" s="8"/>
      <c r="D26" s="9"/>
      <c r="E26" s="9"/>
      <c r="F26" s="11"/>
      <c r="G26" s="10"/>
      <c r="H26" s="9"/>
      <c r="I26" s="9"/>
      <c r="J26" s="9"/>
      <c r="K26" s="9"/>
    </row>
    <row r="27" spans="1:11" s="23" customFormat="1" ht="15" customHeight="1">
      <c r="A27" s="12"/>
      <c r="B27" s="7"/>
      <c r="C27" s="8"/>
      <c r="D27" s="9"/>
      <c r="E27" s="9"/>
      <c r="F27" s="11"/>
      <c r="G27" s="10"/>
      <c r="H27" s="9"/>
      <c r="I27" s="9"/>
      <c r="J27" s="9"/>
      <c r="K27" s="9"/>
    </row>
    <row r="28" spans="1:11" s="23" customFormat="1" ht="15" customHeight="1">
      <c r="A28" s="12"/>
      <c r="B28" s="7"/>
      <c r="C28" s="8"/>
      <c r="D28" s="9"/>
      <c r="E28" s="9"/>
      <c r="F28" s="11"/>
      <c r="G28" s="10"/>
      <c r="H28" s="9"/>
      <c r="I28" s="9"/>
      <c r="J28" s="9"/>
      <c r="K28" s="9"/>
    </row>
    <row r="29" spans="1:11" s="23" customFormat="1" ht="15" customHeight="1">
      <c r="A29" s="12"/>
      <c r="B29" s="7"/>
      <c r="C29" s="8"/>
      <c r="D29" s="9"/>
      <c r="E29" s="9"/>
      <c r="F29" s="11"/>
      <c r="G29" s="10"/>
      <c r="H29" s="9"/>
      <c r="I29" s="9"/>
      <c r="J29" s="9"/>
      <c r="K29" s="9"/>
    </row>
    <row r="30" spans="1:11" s="23" customFormat="1" ht="15" customHeight="1">
      <c r="A30" s="12"/>
      <c r="B30" s="7"/>
      <c r="C30" s="8"/>
      <c r="D30" s="9"/>
      <c r="E30" s="9"/>
      <c r="F30" s="11"/>
      <c r="G30" s="10"/>
      <c r="H30" s="9"/>
      <c r="I30" s="9"/>
      <c r="J30" s="9"/>
      <c r="K30" s="9"/>
    </row>
    <row r="31" spans="1:11" s="23" customFormat="1" ht="15" customHeight="1">
      <c r="A31" s="12"/>
      <c r="B31" s="7"/>
      <c r="C31" s="8"/>
      <c r="D31" s="9"/>
      <c r="E31" s="9"/>
      <c r="F31" s="11"/>
      <c r="G31" s="10"/>
      <c r="H31" s="9"/>
      <c r="I31" s="9"/>
      <c r="J31" s="9"/>
      <c r="K31" s="9"/>
    </row>
    <row r="32" spans="1:11" s="23" customFormat="1" ht="15" customHeight="1">
      <c r="A32" s="12"/>
      <c r="B32" s="7"/>
      <c r="C32" s="8"/>
      <c r="D32" s="9"/>
      <c r="E32" s="9"/>
      <c r="F32" s="11"/>
      <c r="G32" s="10"/>
      <c r="H32" s="9"/>
      <c r="I32" s="9"/>
      <c r="J32" s="9"/>
      <c r="K32" s="9"/>
    </row>
    <row r="33" spans="1:11" s="23" customFormat="1" ht="15" customHeight="1">
      <c r="A33" s="12"/>
      <c r="B33" s="7"/>
      <c r="C33" s="8"/>
      <c r="D33" s="9"/>
      <c r="E33" s="9"/>
      <c r="F33" s="11"/>
      <c r="G33" s="10"/>
      <c r="H33" s="9"/>
      <c r="I33" s="9"/>
      <c r="J33" s="9"/>
      <c r="K33" s="9"/>
    </row>
    <row r="34" spans="1:11" s="23" customFormat="1" ht="15" customHeight="1">
      <c r="A34" s="12"/>
      <c r="B34" s="7"/>
      <c r="C34" s="8"/>
      <c r="D34" s="9"/>
      <c r="E34" s="9"/>
      <c r="F34" s="11"/>
      <c r="G34" s="10"/>
      <c r="H34" s="9"/>
      <c r="I34" s="9"/>
      <c r="J34" s="9"/>
      <c r="K34" s="9"/>
    </row>
    <row r="35" spans="1:11" s="23" customFormat="1" ht="15" customHeight="1">
      <c r="A35" s="12"/>
      <c r="B35" s="7"/>
      <c r="C35" s="8"/>
      <c r="D35" s="9"/>
      <c r="E35" s="9"/>
      <c r="F35" s="11"/>
      <c r="G35" s="10"/>
      <c r="H35" s="9"/>
      <c r="I35" s="9"/>
      <c r="J35" s="9"/>
      <c r="K35" s="9"/>
    </row>
    <row r="36" spans="1:11" s="23" customFormat="1" ht="15" customHeight="1">
      <c r="A36" s="12"/>
      <c r="B36" s="7"/>
      <c r="C36" s="8"/>
      <c r="D36" s="9"/>
      <c r="E36" s="9"/>
      <c r="F36" s="11"/>
      <c r="G36" s="10"/>
      <c r="H36" s="9"/>
      <c r="I36" s="9"/>
      <c r="J36" s="9"/>
      <c r="K36" s="9"/>
    </row>
    <row r="37" spans="1:11" s="23" customFormat="1" ht="15" customHeight="1">
      <c r="A37" s="12"/>
      <c r="B37" s="7"/>
      <c r="C37" s="8"/>
      <c r="D37" s="9"/>
      <c r="E37" s="9"/>
      <c r="F37" s="11"/>
      <c r="G37" s="10"/>
      <c r="H37" s="9"/>
      <c r="I37" s="9"/>
      <c r="J37" s="9"/>
      <c r="K37" s="9"/>
    </row>
    <row r="38" spans="1:11" s="23" customFormat="1" ht="15" customHeight="1">
      <c r="A38" s="12"/>
      <c r="B38" s="7"/>
      <c r="C38" s="8"/>
      <c r="D38" s="9"/>
      <c r="E38" s="9"/>
      <c r="F38" s="11"/>
      <c r="G38" s="10"/>
      <c r="H38" s="9"/>
      <c r="I38" s="9"/>
      <c r="J38" s="9"/>
      <c r="K38" s="9"/>
    </row>
    <row r="39" spans="1:11" s="23" customFormat="1" ht="15" customHeight="1">
      <c r="A39" s="12"/>
      <c r="B39" s="7"/>
      <c r="C39" s="8"/>
      <c r="D39" s="9"/>
      <c r="E39" s="9"/>
      <c r="F39" s="11"/>
      <c r="G39" s="10"/>
      <c r="H39" s="9"/>
      <c r="I39" s="9"/>
      <c r="J39" s="9"/>
      <c r="K39" s="9"/>
    </row>
  </sheetData>
  <sortState ref="B8:L26">
    <sortCondition ref="B8:B26"/>
    <sortCondition ref="C8:C26"/>
  </sortState>
  <mergeCells count="3">
    <mergeCell ref="A10:K10"/>
    <mergeCell ref="A11:L11"/>
    <mergeCell ref="A12:L12"/>
  </mergeCells>
  <conditionalFormatting sqref="C13:C19 C1:C6">
    <cfRule type="duplicateValues" dxfId="13" priority="40"/>
  </conditionalFormatting>
  <conditionalFormatting sqref="C13:C19">
    <cfRule type="duplicateValues" dxfId="12" priority="39"/>
  </conditionalFormatting>
  <conditionalFormatting sqref="F13:F19 F1:F6">
    <cfRule type="duplicateValues" dxfId="11" priority="34"/>
    <cfRule type="duplicateValues" dxfId="10" priority="36"/>
    <cfRule type="duplicateValues" dxfId="9" priority="38"/>
  </conditionalFormatting>
  <conditionalFormatting sqref="C13:C19 C1:C6">
    <cfRule type="duplicateValues" dxfId="8" priority="35"/>
    <cfRule type="duplicateValues" dxfId="7" priority="37"/>
  </conditionalFormatting>
  <conditionalFormatting sqref="F13:F19 F1:F6">
    <cfRule type="duplicateValues" dxfId="6" priority="33"/>
  </conditionalFormatting>
  <conditionalFormatting sqref="F13:F19">
    <cfRule type="duplicateValues" dxfId="5" priority="32"/>
  </conditionalFormatting>
  <conditionalFormatting sqref="F13:F1048576 F1:F10">
    <cfRule type="duplicateValues" dxfId="4" priority="27"/>
  </conditionalFormatting>
  <conditionalFormatting sqref="C13:C1048576 C1:C10">
    <cfRule type="duplicateValues" dxfId="3" priority="24"/>
  </conditionalFormatting>
  <conditionalFormatting sqref="G6">
    <cfRule type="duplicateValues" dxfId="2" priority="71" stopIfTrue="1"/>
  </conditionalFormatting>
  <conditionalFormatting sqref="G6">
    <cfRule type="duplicateValues" dxfId="1" priority="72" stopIfTrue="1"/>
    <cfRule type="duplicateValues" dxfId="0" priority="73" stopIfTrue="1"/>
  </conditionalFormatting>
  <dataValidations count="2">
    <dataValidation type="custom" allowBlank="1" showInputMessage="1" showErrorMessage="1" sqref="A1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3 A12:A1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2022-01-13T12:35:50Z</cp:lastPrinted>
  <dcterms:created xsi:type="dcterms:W3CDTF">2010-04-08T11:28:01Z</dcterms:created>
  <dcterms:modified xsi:type="dcterms:W3CDTF">2022-01-13T12:35:50Z</dcterms:modified>
</cp:coreProperties>
</file>