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7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Invoice!$B$4:$K$57</definedName>
    <definedName name="_xlnm.Print_Titles" localSheetId="0">Invoice!$3:$4</definedName>
  </definedNames>
  <calcPr calcId="144525"/>
</workbook>
</file>

<file path=xl/calcChain.xml><?xml version="1.0" encoding="utf-8"?>
<calcChain xmlns="http://schemas.openxmlformats.org/spreadsheetml/2006/main">
  <c r="H55" i="1" l="1"/>
  <c r="I53" i="1"/>
  <c r="J53" i="1" s="1"/>
  <c r="I52" i="1"/>
  <c r="J52" i="1" s="1"/>
  <c r="I51" i="1"/>
  <c r="J51" i="1" s="1"/>
  <c r="I50" i="1"/>
  <c r="J50" i="1" s="1"/>
  <c r="I49" i="1"/>
  <c r="J49" i="1" s="1"/>
  <c r="I48" i="1"/>
  <c r="J48" i="1" s="1"/>
  <c r="J47" i="1"/>
  <c r="I47" i="1"/>
  <c r="I46" i="1"/>
  <c r="J46" i="1" s="1"/>
  <c r="I45" i="1"/>
  <c r="J45" i="1" s="1"/>
  <c r="I44" i="1"/>
  <c r="J44" i="1" s="1"/>
  <c r="I43" i="1"/>
  <c r="J43" i="1" s="1"/>
  <c r="I42" i="1"/>
  <c r="J42" i="1" s="1"/>
  <c r="J41" i="1"/>
  <c r="I40" i="1"/>
  <c r="J40" i="1" s="1"/>
  <c r="I39" i="1"/>
  <c r="J39" i="1" s="1"/>
  <c r="J38" i="1"/>
  <c r="J37" i="1"/>
  <c r="J36" i="1"/>
  <c r="J35" i="1"/>
  <c r="J34" i="1"/>
  <c r="I33" i="1"/>
  <c r="J33" i="1" s="1"/>
  <c r="J32" i="1"/>
  <c r="J31" i="1"/>
  <c r="J30" i="1"/>
  <c r="J29" i="1"/>
  <c r="J28" i="1"/>
  <c r="I27" i="1"/>
  <c r="J27" i="1" s="1"/>
  <c r="I26" i="1"/>
  <c r="J26" i="1" s="1"/>
  <c r="I25" i="1"/>
  <c r="J25" i="1" s="1"/>
  <c r="I24" i="1"/>
  <c r="J24" i="1" s="1"/>
  <c r="I23" i="1"/>
  <c r="J23" i="1" s="1"/>
  <c r="J22" i="1"/>
  <c r="I22" i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J14" i="1"/>
  <c r="I14" i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J6" i="1"/>
  <c r="I6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I5" i="1"/>
  <c r="J5" i="1" s="1"/>
  <c r="J54" i="1" l="1"/>
</calcChain>
</file>

<file path=xl/sharedStrings.xml><?xml version="1.0" encoding="utf-8"?>
<sst xmlns="http://schemas.openxmlformats.org/spreadsheetml/2006/main" count="271" uniqueCount="139">
  <si>
    <t>DATE</t>
  </si>
  <si>
    <t>FROM</t>
  </si>
  <si>
    <t>RATE</t>
  </si>
  <si>
    <t>DESTINATION</t>
  </si>
  <si>
    <t>SL.</t>
  </si>
  <si>
    <t>CASE</t>
  </si>
  <si>
    <t>AMT.</t>
  </si>
  <si>
    <t>LR NO.</t>
  </si>
  <si>
    <t>INV. NO.</t>
  </si>
  <si>
    <t>Thanking you for your business.
PRAGATI LOGISTICS</t>
  </si>
  <si>
    <t xml:space="preserve">
LTK INDUSTRIES PRIVATE LIMITED
ADDRESS: MAHATAB ROAD, CUTTACK,
GST NO:21AAECL3099B1ZW
</t>
  </si>
  <si>
    <t>CTC</t>
  </si>
  <si>
    <t>NAYAGARH</t>
  </si>
  <si>
    <t>BHUBANESWAR</t>
  </si>
  <si>
    <t>DHENKANAL</t>
  </si>
  <si>
    <t>PURI</t>
  </si>
  <si>
    <t>ANGUL</t>
  </si>
  <si>
    <t>BALASORE</t>
  </si>
  <si>
    <t>BARIPADA</t>
  </si>
  <si>
    <t>KAKATPUR</t>
  </si>
  <si>
    <t>INVOICE
PRAGATI LOGISTICS, SAMANTA SAHI KHUNTIA LANE,8984191006
GST No:21AGHPB9356M1Z9</t>
  </si>
  <si>
    <t>Kindly, verify &amp; confirm within 7 days, else GST will be filed by 20th SEPTEMBER,  2025. 
GST to be paid by Consignor under Reverse Charge Mechanism(RCM) as per GST.</t>
  </si>
  <si>
    <t>01/8/2025</t>
  </si>
  <si>
    <t>PL/DO/06605</t>
  </si>
  <si>
    <t>1413</t>
  </si>
  <si>
    <t>PL/DO/06606</t>
  </si>
  <si>
    <t>1434</t>
  </si>
  <si>
    <t>PL/MA/04508</t>
  </si>
  <si>
    <t>1430</t>
  </si>
  <si>
    <t>PL/MA/04571</t>
  </si>
  <si>
    <t>1439/1440</t>
  </si>
  <si>
    <t>02/8/2025</t>
  </si>
  <si>
    <t>PL/MA/04525</t>
  </si>
  <si>
    <t>446</t>
  </si>
  <si>
    <t>JODA</t>
  </si>
  <si>
    <t>PL/MA/04555</t>
  </si>
  <si>
    <t>1417</t>
  </si>
  <si>
    <t>07/8/2025</t>
  </si>
  <si>
    <t>PL/DO/06966</t>
  </si>
  <si>
    <t>1506</t>
  </si>
  <si>
    <t>PL/DO/06968</t>
  </si>
  <si>
    <t>1453</t>
  </si>
  <si>
    <t>PL/MA/04778</t>
  </si>
  <si>
    <t>1502</t>
  </si>
  <si>
    <t>14/8/2025</t>
  </si>
  <si>
    <t>PL/MA/05020</t>
  </si>
  <si>
    <t>1540/1541/1542</t>
  </si>
  <si>
    <t>JALESWAR</t>
  </si>
  <si>
    <t>20/8/2025</t>
  </si>
  <si>
    <t>PL/DO/07661</t>
  </si>
  <si>
    <t>1565</t>
  </si>
  <si>
    <t>PL/MA/05212</t>
  </si>
  <si>
    <t>1564</t>
  </si>
  <si>
    <t>PL/MA/05213</t>
  </si>
  <si>
    <t>1543/1544/1545</t>
  </si>
  <si>
    <t>21/8/2025</t>
  </si>
  <si>
    <t>PL/MA/05270</t>
  </si>
  <si>
    <t>1574</t>
  </si>
  <si>
    <t>PL/MA/05271</t>
  </si>
  <si>
    <t>1572</t>
  </si>
  <si>
    <t>23/8/2025</t>
  </si>
  <si>
    <t>PL/MA/05370</t>
  </si>
  <si>
    <t>1601/1602</t>
  </si>
  <si>
    <t>25/8/2025</t>
  </si>
  <si>
    <t>PL/DO/07949</t>
  </si>
  <si>
    <t>1648</t>
  </si>
  <si>
    <t>PL/MA/05391</t>
  </si>
  <si>
    <t>1622/1623/24/25/26/27/28/29/30</t>
  </si>
  <si>
    <t>PL/MA/05397</t>
  </si>
  <si>
    <t>1638/1639</t>
  </si>
  <si>
    <t>PL/MA/05400</t>
  </si>
  <si>
    <t>1616/17/18/19</t>
  </si>
  <si>
    <t>27/8/2025</t>
  </si>
  <si>
    <t>PL/MA/05464</t>
  </si>
  <si>
    <t>1659/1660/1661/1662/1663/64</t>
  </si>
  <si>
    <t>28/8/2025</t>
  </si>
  <si>
    <t>PL/DO/08124</t>
  </si>
  <si>
    <t>1693</t>
  </si>
  <si>
    <t>PL/DO/08125</t>
  </si>
  <si>
    <t>1696/1697/1698</t>
  </si>
  <si>
    <t>PL/DO/08127</t>
  </si>
  <si>
    <t>1110</t>
  </si>
  <si>
    <t>GIFT</t>
  </si>
  <si>
    <t>PL/DO/08139</t>
  </si>
  <si>
    <t>1113</t>
  </si>
  <si>
    <t>PL/DO/08148</t>
  </si>
  <si>
    <t>1104</t>
  </si>
  <si>
    <t>PL/DO/08152</t>
  </si>
  <si>
    <t>1115</t>
  </si>
  <si>
    <t>PL/DO/08276</t>
  </si>
  <si>
    <t>1117</t>
  </si>
  <si>
    <t>PL/MA/05507</t>
  </si>
  <si>
    <t>1687/1688/1689/1690/1691/92</t>
  </si>
  <si>
    <t>PL/MA/05525</t>
  </si>
  <si>
    <t>1095</t>
  </si>
  <si>
    <t>PL/MA/05526</t>
  </si>
  <si>
    <t>1106</t>
  </si>
  <si>
    <t>PL/MA/05527</t>
  </si>
  <si>
    <t>1105</t>
  </si>
  <si>
    <t>PL/MA/05529</t>
  </si>
  <si>
    <t>1092</t>
  </si>
  <si>
    <t>29/8/2025</t>
  </si>
  <si>
    <t>PL/DO/08153</t>
  </si>
  <si>
    <t>1096</t>
  </si>
  <si>
    <t>PL/DO/08202</t>
  </si>
  <si>
    <t>PL/DO/08287</t>
  </si>
  <si>
    <t>1718</t>
  </si>
  <si>
    <t>PL/MA/05553</t>
  </si>
  <si>
    <t>1111</t>
  </si>
  <si>
    <t>PL/MA/05561</t>
  </si>
  <si>
    <t>1717</t>
  </si>
  <si>
    <t>30/8/2025</t>
  </si>
  <si>
    <t>PL/DO/08240</t>
  </si>
  <si>
    <t>1754 TO1759</t>
  </si>
  <si>
    <t>PL/DO/08313</t>
  </si>
  <si>
    <t>1782/1783</t>
  </si>
  <si>
    <t>PL/DO/08314</t>
  </si>
  <si>
    <t>1803</t>
  </si>
  <si>
    <t>PL/MA/05611</t>
  </si>
  <si>
    <t>1775</t>
  </si>
  <si>
    <t>TIHIDI</t>
  </si>
  <si>
    <t>PL/MA/05651</t>
  </si>
  <si>
    <t>1760 TO1767</t>
  </si>
  <si>
    <t>PL/MA/05653</t>
  </si>
  <si>
    <t>1805</t>
  </si>
  <si>
    <t>PL/MA/05668</t>
  </si>
  <si>
    <t>31/8/2025</t>
  </si>
  <si>
    <t>PL/MA/05632</t>
  </si>
  <si>
    <t>1812 to1814</t>
  </si>
  <si>
    <t>PL/MA/05647</t>
  </si>
  <si>
    <t>1785 TO1788</t>
  </si>
  <si>
    <t>PL/MA/05652</t>
  </si>
  <si>
    <t>1810</t>
  </si>
  <si>
    <t>PL/MA/05675</t>
  </si>
  <si>
    <t>1809</t>
  </si>
  <si>
    <t>(RUPEES TWENTY SEVEN THOUSAND FORTY ONE ONLY)</t>
  </si>
  <si>
    <t>REMARKS</t>
  </si>
  <si>
    <t>1721/1722/ 1723/1724</t>
  </si>
  <si>
    <t>Bill Date: 31/08/2025
Bill NO : 14026
Total Amount: 27041.00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</si>
</sst>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 wrapText="1"/>
    </xf>
    <xf numFmtId="2" fontId="4" fillId="0" borderId="0" xfId="0" applyNumberFormat="1" applyFont="1" applyAlignment="1">
      <alignment wrapText="1"/>
    </xf>
    <xf numFmtId="0" fontId="5" fillId="0" borderId="1" xfId="0" applyNumberFormat="1" applyFont="1" applyBorder="1" applyAlignment="1">
      <alignment vertical="center"/>
    </xf>
    <xf numFmtId="0" fontId="5" fillId="0" borderId="1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2" fontId="0" fillId="0" borderId="0" xfId="0" applyNumberFormat="1" applyFont="1"/>
    <xf numFmtId="0" fontId="0" fillId="0" borderId="0" xfId="0" applyNumberFormat="1" applyFont="1" applyAlignment="1">
      <alignment wrapText="1"/>
    </xf>
    <xf numFmtId="0" fontId="5" fillId="0" borderId="1" xfId="0" applyNumberFormat="1" applyFont="1" applyFill="1" applyBorder="1" applyAlignment="1">
      <alignment vertical="center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Border="1" applyAlignment="1">
      <alignment vertical="center"/>
    </xf>
  </cellXfs>
  <cellStyles count="1">
    <cellStyle name="Normal" xfId="0" builtinId="0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36637</xdr:colOff>
      <xdr:row>1</xdr:row>
      <xdr:rowOff>34214</xdr:rowOff>
    </xdr:from>
    <xdr:to>
      <xdr:col>5</xdr:col>
      <xdr:colOff>417635</xdr:colOff>
      <xdr:row>1</xdr:row>
      <xdr:rowOff>842596</xdr:rowOff>
    </xdr:to>
    <xdr:pic>
      <xdr:nvPicPr>
        <xdr:cNvPr id="3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637" y="224714"/>
          <a:ext cx="3333748" cy="8083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>
        <row r="4">
          <cell r="C4" t="str">
            <v>ANGUL</v>
          </cell>
          <cell r="D4">
            <v>190</v>
          </cell>
          <cell r="E4">
            <v>209</v>
          </cell>
        </row>
        <row r="5">
          <cell r="C5" t="str">
            <v>BALASORE</v>
          </cell>
          <cell r="D5">
            <v>200</v>
          </cell>
          <cell r="E5">
            <v>220</v>
          </cell>
        </row>
        <row r="6">
          <cell r="C6" t="str">
            <v>BARBIL</v>
          </cell>
          <cell r="D6">
            <v>300</v>
          </cell>
          <cell r="E6">
            <v>330</v>
          </cell>
        </row>
        <row r="7">
          <cell r="C7" t="str">
            <v>BARGARH</v>
          </cell>
          <cell r="D7">
            <v>245</v>
          </cell>
          <cell r="E7">
            <v>270</v>
          </cell>
        </row>
        <row r="8">
          <cell r="C8" t="str">
            <v>BARIPADA</v>
          </cell>
          <cell r="D8">
            <v>200</v>
          </cell>
          <cell r="E8">
            <v>220</v>
          </cell>
        </row>
        <row r="9">
          <cell r="C9" t="str">
            <v>BERHAMPUR</v>
          </cell>
          <cell r="D9">
            <v>200</v>
          </cell>
          <cell r="E9">
            <v>220</v>
          </cell>
        </row>
        <row r="10">
          <cell r="C10" t="str">
            <v>BHADRAK</v>
          </cell>
          <cell r="D10">
            <v>200</v>
          </cell>
          <cell r="E10">
            <v>220</v>
          </cell>
        </row>
        <row r="11">
          <cell r="C11" t="str">
            <v>BHUBANESWAR</v>
          </cell>
          <cell r="D11">
            <v>180</v>
          </cell>
          <cell r="E11">
            <v>198</v>
          </cell>
        </row>
        <row r="12">
          <cell r="C12" t="str">
            <v>BOLANGIR</v>
          </cell>
          <cell r="D12">
            <v>300</v>
          </cell>
          <cell r="E12">
            <v>330</v>
          </cell>
        </row>
        <row r="13">
          <cell r="C13" t="str">
            <v>DHENKANAL</v>
          </cell>
          <cell r="D13">
            <v>190</v>
          </cell>
          <cell r="E13">
            <v>209</v>
          </cell>
        </row>
        <row r="14">
          <cell r="C14" t="str">
            <v>DUBURI</v>
          </cell>
          <cell r="D14">
            <v>210</v>
          </cell>
          <cell r="E14">
            <v>231</v>
          </cell>
        </row>
        <row r="15">
          <cell r="C15" t="str">
            <v>GADASILA</v>
          </cell>
          <cell r="D15">
            <v>220</v>
          </cell>
          <cell r="E15">
            <v>242</v>
          </cell>
        </row>
        <row r="16">
          <cell r="C16" t="str">
            <v>JAJPUR ROAD</v>
          </cell>
          <cell r="D16">
            <v>190</v>
          </cell>
          <cell r="E16">
            <v>209</v>
          </cell>
        </row>
        <row r="17">
          <cell r="C17" t="str">
            <v>JAJPUR TOWN</v>
          </cell>
          <cell r="D17">
            <v>190</v>
          </cell>
          <cell r="E17">
            <v>209</v>
          </cell>
        </row>
        <row r="18">
          <cell r="C18" t="str">
            <v>JALESWAR</v>
          </cell>
          <cell r="D18">
            <v>245</v>
          </cell>
          <cell r="E18">
            <v>270</v>
          </cell>
        </row>
        <row r="19">
          <cell r="C19" t="str">
            <v>JEYPORE</v>
          </cell>
          <cell r="D19">
            <v>310</v>
          </cell>
          <cell r="E19">
            <v>341</v>
          </cell>
        </row>
        <row r="20">
          <cell r="C20" t="str">
            <v>JHARSUGUDA</v>
          </cell>
          <cell r="D20">
            <v>280</v>
          </cell>
          <cell r="E20">
            <v>308</v>
          </cell>
        </row>
        <row r="21">
          <cell r="C21" t="str">
            <v>JODA</v>
          </cell>
          <cell r="D21">
            <v>300</v>
          </cell>
          <cell r="E21">
            <v>330</v>
          </cell>
        </row>
        <row r="22">
          <cell r="C22" t="str">
            <v>KAKATPUR</v>
          </cell>
          <cell r="D22">
            <v>220</v>
          </cell>
          <cell r="E22">
            <v>242</v>
          </cell>
        </row>
        <row r="23">
          <cell r="C23" t="str">
            <v>KANTABANJI</v>
          </cell>
          <cell r="D23">
            <v>280</v>
          </cell>
          <cell r="E23">
            <v>308</v>
          </cell>
        </row>
        <row r="24">
          <cell r="C24" t="str">
            <v>KEONJHAR</v>
          </cell>
          <cell r="D24">
            <v>220</v>
          </cell>
          <cell r="E24">
            <v>242</v>
          </cell>
        </row>
        <row r="25">
          <cell r="C25" t="str">
            <v>MALKANGIRI</v>
          </cell>
          <cell r="D25">
            <v>380</v>
          </cell>
          <cell r="E25">
            <v>418</v>
          </cell>
        </row>
        <row r="26">
          <cell r="C26" t="str">
            <v>NAYAGARH</v>
          </cell>
          <cell r="D26">
            <v>210</v>
          </cell>
          <cell r="E26">
            <v>231</v>
          </cell>
        </row>
        <row r="27">
          <cell r="C27" t="str">
            <v>PINGAL</v>
          </cell>
          <cell r="D27">
            <v>200</v>
          </cell>
          <cell r="E27">
            <v>220</v>
          </cell>
        </row>
        <row r="28">
          <cell r="C28" t="str">
            <v>PURI</v>
          </cell>
          <cell r="D28">
            <v>190</v>
          </cell>
          <cell r="E28">
            <v>209</v>
          </cell>
        </row>
        <row r="29">
          <cell r="C29" t="str">
            <v>RAIRANGPUR</v>
          </cell>
          <cell r="D29">
            <v>310</v>
          </cell>
          <cell r="E29">
            <v>341</v>
          </cell>
        </row>
        <row r="30">
          <cell r="C30" t="str">
            <v>RAYAGADA</v>
          </cell>
          <cell r="D30">
            <v>310</v>
          </cell>
          <cell r="E30">
            <v>341</v>
          </cell>
        </row>
        <row r="31">
          <cell r="C31" t="str">
            <v>REMUNA</v>
          </cell>
          <cell r="D31">
            <v>200</v>
          </cell>
          <cell r="E31">
            <v>220</v>
          </cell>
        </row>
        <row r="32">
          <cell r="C32" t="str">
            <v>ROURKELA</v>
          </cell>
          <cell r="D32">
            <v>210</v>
          </cell>
          <cell r="E32">
            <v>231</v>
          </cell>
        </row>
        <row r="33">
          <cell r="C33" t="str">
            <v>SAMBALPUR</v>
          </cell>
          <cell r="D33">
            <v>220</v>
          </cell>
          <cell r="E33">
            <v>242</v>
          </cell>
        </row>
        <row r="34">
          <cell r="C34" t="str">
            <v>TIHIDI</v>
          </cell>
          <cell r="D34">
            <v>210</v>
          </cell>
          <cell r="E34">
            <v>231</v>
          </cell>
        </row>
      </sheetData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7"/>
  <sheetViews>
    <sheetView tabSelected="1" zoomScale="130" zoomScaleNormal="130" workbookViewId="0">
      <selection activeCell="P3" sqref="P3"/>
    </sheetView>
  </sheetViews>
  <sheetFormatPr defaultRowHeight="15" x14ac:dyDescent="0.25"/>
  <cols>
    <col min="1" max="1" width="1.5703125" style="1" customWidth="1"/>
    <col min="2" max="2" width="4" style="1" customWidth="1"/>
    <col min="3" max="3" width="10.28515625" style="1" bestFit="1" customWidth="1"/>
    <col min="4" max="4" width="13.42578125" style="1" customWidth="1"/>
    <col min="5" max="5" width="16.5703125" style="1" customWidth="1"/>
    <col min="6" max="6" width="6.5703125" style="1" bestFit="1" customWidth="1"/>
    <col min="7" max="7" width="15" style="3" bestFit="1" customWidth="1"/>
    <col min="8" max="8" width="7.28515625" style="1" customWidth="1"/>
    <col min="9" max="9" width="8.140625" style="2" customWidth="1"/>
    <col min="10" max="10" width="9.28515625" style="2" bestFit="1" customWidth="1"/>
    <col min="11" max="11" width="9.7109375" style="9" bestFit="1" customWidth="1"/>
    <col min="12" max="12" width="9.85546875" style="1" bestFit="1" customWidth="1"/>
    <col min="13" max="16384" width="9.140625" style="1"/>
  </cols>
  <sheetData>
    <row r="2" spans="2:11" ht="71.25" customHeight="1" x14ac:dyDescent="0.25">
      <c r="B2" s="28"/>
      <c r="C2" s="28"/>
      <c r="D2" s="28"/>
      <c r="E2" s="28"/>
      <c r="F2" s="28"/>
      <c r="G2" s="25" t="s">
        <v>20</v>
      </c>
      <c r="H2" s="25"/>
      <c r="I2" s="25"/>
      <c r="J2" s="25"/>
    </row>
    <row r="3" spans="2:11" ht="61.5" customHeight="1" x14ac:dyDescent="0.25">
      <c r="B3" s="22" t="s">
        <v>10</v>
      </c>
      <c r="C3" s="23"/>
      <c r="D3" s="23"/>
      <c r="E3" s="23"/>
      <c r="F3" s="24"/>
      <c r="G3" s="26" t="s">
        <v>138</v>
      </c>
      <c r="H3" s="27"/>
      <c r="I3" s="27"/>
      <c r="J3" s="27"/>
      <c r="K3" s="13"/>
    </row>
    <row r="4" spans="2:11" s="4" customFormat="1" x14ac:dyDescent="0.25">
      <c r="B4" s="8" t="s">
        <v>4</v>
      </c>
      <c r="C4" s="8" t="s">
        <v>0</v>
      </c>
      <c r="D4" s="8" t="s">
        <v>7</v>
      </c>
      <c r="E4" s="10" t="s">
        <v>8</v>
      </c>
      <c r="F4" s="8" t="s">
        <v>1</v>
      </c>
      <c r="G4" s="8" t="s">
        <v>3</v>
      </c>
      <c r="H4" s="8" t="s">
        <v>5</v>
      </c>
      <c r="I4" s="11" t="s">
        <v>2</v>
      </c>
      <c r="J4" s="11" t="s">
        <v>6</v>
      </c>
      <c r="K4" s="8" t="s">
        <v>136</v>
      </c>
    </row>
    <row r="5" spans="2:11" s="4" customFormat="1" x14ac:dyDescent="0.25">
      <c r="B5" s="7">
        <v>1</v>
      </c>
      <c r="C5" s="5" t="s">
        <v>22</v>
      </c>
      <c r="D5" s="5" t="s">
        <v>23</v>
      </c>
      <c r="E5" s="12" t="s">
        <v>24</v>
      </c>
      <c r="F5" s="5" t="s">
        <v>11</v>
      </c>
      <c r="G5" s="5" t="s">
        <v>15</v>
      </c>
      <c r="H5" s="5">
        <v>4</v>
      </c>
      <c r="I5" s="6">
        <f>VLOOKUP(G5,'[1] J G HOSIARY'!$C$4:$E$44,3,FALSE)</f>
        <v>209</v>
      </c>
      <c r="J5" s="6">
        <f>H5*I5</f>
        <v>836</v>
      </c>
      <c r="K5" s="5"/>
    </row>
    <row r="6" spans="2:11" s="4" customFormat="1" x14ac:dyDescent="0.25">
      <c r="B6" s="7">
        <f>B5+1</f>
        <v>2</v>
      </c>
      <c r="C6" s="5" t="s">
        <v>22</v>
      </c>
      <c r="D6" s="5" t="s">
        <v>25</v>
      </c>
      <c r="E6" s="12" t="s">
        <v>26</v>
      </c>
      <c r="F6" s="5" t="s">
        <v>11</v>
      </c>
      <c r="G6" s="5" t="s">
        <v>12</v>
      </c>
      <c r="H6" s="5">
        <v>2</v>
      </c>
      <c r="I6" s="6">
        <f>VLOOKUP(G6,'[1] J G HOSIARY'!$C$4:$E$44,3,FALSE)</f>
        <v>231</v>
      </c>
      <c r="J6" s="6">
        <f>H6*I6</f>
        <v>462</v>
      </c>
      <c r="K6" s="5"/>
    </row>
    <row r="7" spans="2:11" s="4" customFormat="1" x14ac:dyDescent="0.25">
      <c r="B7" s="7">
        <f t="shared" ref="B7:B53" si="0">B6+1</f>
        <v>3</v>
      </c>
      <c r="C7" s="5" t="s">
        <v>22</v>
      </c>
      <c r="D7" s="5" t="s">
        <v>27</v>
      </c>
      <c r="E7" s="12" t="s">
        <v>28</v>
      </c>
      <c r="F7" s="5" t="s">
        <v>11</v>
      </c>
      <c r="G7" s="5" t="s">
        <v>18</v>
      </c>
      <c r="H7" s="5">
        <v>2</v>
      </c>
      <c r="I7" s="6">
        <f>VLOOKUP(G7,'[1] J G HOSIARY'!$C$4:$E$44,3,FALSE)</f>
        <v>220</v>
      </c>
      <c r="J7" s="6">
        <f>H7*I7</f>
        <v>440</v>
      </c>
      <c r="K7" s="5"/>
    </row>
    <row r="8" spans="2:11" s="4" customFormat="1" x14ac:dyDescent="0.25">
      <c r="B8" s="7">
        <f t="shared" si="0"/>
        <v>4</v>
      </c>
      <c r="C8" s="5" t="s">
        <v>22</v>
      </c>
      <c r="D8" s="5" t="s">
        <v>29</v>
      </c>
      <c r="E8" s="12" t="s">
        <v>30</v>
      </c>
      <c r="F8" s="5" t="s">
        <v>11</v>
      </c>
      <c r="G8" s="5" t="s">
        <v>16</v>
      </c>
      <c r="H8" s="5">
        <v>3</v>
      </c>
      <c r="I8" s="6">
        <f>VLOOKUP(G8,'[1] J G HOSIARY'!$C$4:$E$44,3,FALSE)</f>
        <v>209</v>
      </c>
      <c r="J8" s="6">
        <f>H8*I8</f>
        <v>627</v>
      </c>
      <c r="K8" s="5"/>
    </row>
    <row r="9" spans="2:11" s="4" customFormat="1" x14ac:dyDescent="0.25">
      <c r="B9" s="7">
        <f t="shared" si="0"/>
        <v>5</v>
      </c>
      <c r="C9" s="5" t="s">
        <v>31</v>
      </c>
      <c r="D9" s="5" t="s">
        <v>32</v>
      </c>
      <c r="E9" s="12" t="s">
        <v>33</v>
      </c>
      <c r="F9" s="5" t="s">
        <v>11</v>
      </c>
      <c r="G9" s="5" t="s">
        <v>34</v>
      </c>
      <c r="H9" s="5">
        <v>3</v>
      </c>
      <c r="I9" s="6">
        <f>VLOOKUP(G9,'[1] J G HOSIARY'!$C$4:$E$44,3,FALSE)</f>
        <v>330</v>
      </c>
      <c r="J9" s="6">
        <f>H9*I9</f>
        <v>990</v>
      </c>
      <c r="K9" s="5"/>
    </row>
    <row r="10" spans="2:11" s="4" customFormat="1" x14ac:dyDescent="0.25">
      <c r="B10" s="7">
        <f t="shared" si="0"/>
        <v>6</v>
      </c>
      <c r="C10" s="5" t="s">
        <v>31</v>
      </c>
      <c r="D10" s="5" t="s">
        <v>35</v>
      </c>
      <c r="E10" s="12" t="s">
        <v>36</v>
      </c>
      <c r="F10" s="5" t="s">
        <v>11</v>
      </c>
      <c r="G10" s="5" t="s">
        <v>17</v>
      </c>
      <c r="H10" s="5">
        <v>5</v>
      </c>
      <c r="I10" s="6">
        <f>VLOOKUP(G10,'[1] J G HOSIARY'!$C$4:$E$44,3,FALSE)</f>
        <v>220</v>
      </c>
      <c r="J10" s="6">
        <f>H10*I10</f>
        <v>1100</v>
      </c>
      <c r="K10" s="5"/>
    </row>
    <row r="11" spans="2:11" s="4" customFormat="1" x14ac:dyDescent="0.25">
      <c r="B11" s="7">
        <f t="shared" si="0"/>
        <v>7</v>
      </c>
      <c r="C11" s="5" t="s">
        <v>37</v>
      </c>
      <c r="D11" s="5" t="s">
        <v>38</v>
      </c>
      <c r="E11" s="12" t="s">
        <v>39</v>
      </c>
      <c r="F11" s="5" t="s">
        <v>11</v>
      </c>
      <c r="G11" s="5" t="s">
        <v>13</v>
      </c>
      <c r="H11" s="5">
        <v>3</v>
      </c>
      <c r="I11" s="6">
        <f>VLOOKUP(G11,'[1] J G HOSIARY'!$C$4:$E$44,3,FALSE)</f>
        <v>198</v>
      </c>
      <c r="J11" s="6">
        <f>H11*I11</f>
        <v>594</v>
      </c>
      <c r="K11" s="5"/>
    </row>
    <row r="12" spans="2:11" s="4" customFormat="1" x14ac:dyDescent="0.25">
      <c r="B12" s="7">
        <f t="shared" si="0"/>
        <v>8</v>
      </c>
      <c r="C12" s="5" t="s">
        <v>37</v>
      </c>
      <c r="D12" s="5" t="s">
        <v>40</v>
      </c>
      <c r="E12" s="12" t="s">
        <v>41</v>
      </c>
      <c r="F12" s="5" t="s">
        <v>11</v>
      </c>
      <c r="G12" s="5" t="s">
        <v>13</v>
      </c>
      <c r="H12" s="5">
        <v>1</v>
      </c>
      <c r="I12" s="6">
        <f>VLOOKUP(G12,'[1] J G HOSIARY'!$C$4:$E$44,3,FALSE)</f>
        <v>198</v>
      </c>
      <c r="J12" s="6">
        <f>H12*I12</f>
        <v>198</v>
      </c>
      <c r="K12" s="5"/>
    </row>
    <row r="13" spans="2:11" s="4" customFormat="1" x14ac:dyDescent="0.25">
      <c r="B13" s="7">
        <f t="shared" si="0"/>
        <v>9</v>
      </c>
      <c r="C13" s="5" t="s">
        <v>37</v>
      </c>
      <c r="D13" s="5" t="s">
        <v>42</v>
      </c>
      <c r="E13" s="12" t="s">
        <v>43</v>
      </c>
      <c r="F13" s="5" t="s">
        <v>11</v>
      </c>
      <c r="G13" s="5" t="s">
        <v>16</v>
      </c>
      <c r="H13" s="5">
        <v>1</v>
      </c>
      <c r="I13" s="6">
        <f>VLOOKUP(G13,'[1] J G HOSIARY'!$C$4:$E$44,3,FALSE)</f>
        <v>209</v>
      </c>
      <c r="J13" s="6">
        <f>H13*I13</f>
        <v>209</v>
      </c>
      <c r="K13" s="5"/>
    </row>
    <row r="14" spans="2:11" s="4" customFormat="1" x14ac:dyDescent="0.25">
      <c r="B14" s="7">
        <f t="shared" si="0"/>
        <v>10</v>
      </c>
      <c r="C14" s="5" t="s">
        <v>44</v>
      </c>
      <c r="D14" s="5" t="s">
        <v>45</v>
      </c>
      <c r="E14" s="12" t="s">
        <v>46</v>
      </c>
      <c r="F14" s="5" t="s">
        <v>11</v>
      </c>
      <c r="G14" s="5" t="s">
        <v>47</v>
      </c>
      <c r="H14" s="5">
        <v>3</v>
      </c>
      <c r="I14" s="6">
        <f>VLOOKUP(G14,'[1] J G HOSIARY'!$C$4:$E$44,3,FALSE)</f>
        <v>270</v>
      </c>
      <c r="J14" s="6">
        <f>H14*I14</f>
        <v>810</v>
      </c>
      <c r="K14" s="5"/>
    </row>
    <row r="15" spans="2:11" s="4" customFormat="1" x14ac:dyDescent="0.25">
      <c r="B15" s="7">
        <f t="shared" si="0"/>
        <v>11</v>
      </c>
      <c r="C15" s="5" t="s">
        <v>48</v>
      </c>
      <c r="D15" s="5" t="s">
        <v>49</v>
      </c>
      <c r="E15" s="12" t="s">
        <v>50</v>
      </c>
      <c r="F15" s="5" t="s">
        <v>11</v>
      </c>
      <c r="G15" s="5" t="s">
        <v>13</v>
      </c>
      <c r="H15" s="5">
        <v>1</v>
      </c>
      <c r="I15" s="6">
        <f>VLOOKUP(G15,'[1] J G HOSIARY'!$C$4:$E$44,3,FALSE)</f>
        <v>198</v>
      </c>
      <c r="J15" s="6">
        <f>H15*I15</f>
        <v>198</v>
      </c>
      <c r="K15" s="5"/>
    </row>
    <row r="16" spans="2:11" s="4" customFormat="1" x14ac:dyDescent="0.25">
      <c r="B16" s="7">
        <f t="shared" si="0"/>
        <v>12</v>
      </c>
      <c r="C16" s="5" t="s">
        <v>48</v>
      </c>
      <c r="D16" s="5" t="s">
        <v>51</v>
      </c>
      <c r="E16" s="12" t="s">
        <v>52</v>
      </c>
      <c r="F16" s="5" t="s">
        <v>11</v>
      </c>
      <c r="G16" s="5" t="s">
        <v>18</v>
      </c>
      <c r="H16" s="5">
        <v>1</v>
      </c>
      <c r="I16" s="6">
        <f>VLOOKUP(G16,'[1] J G HOSIARY'!$C$4:$E$44,3,FALSE)</f>
        <v>220</v>
      </c>
      <c r="J16" s="6">
        <f>H16*I16</f>
        <v>220</v>
      </c>
      <c r="K16" s="5"/>
    </row>
    <row r="17" spans="2:11" s="4" customFormat="1" x14ac:dyDescent="0.25">
      <c r="B17" s="7">
        <f t="shared" si="0"/>
        <v>13</v>
      </c>
      <c r="C17" s="5" t="s">
        <v>48</v>
      </c>
      <c r="D17" s="5" t="s">
        <v>53</v>
      </c>
      <c r="E17" s="12" t="s">
        <v>54</v>
      </c>
      <c r="F17" s="5" t="s">
        <v>11</v>
      </c>
      <c r="G17" s="5" t="s">
        <v>18</v>
      </c>
      <c r="H17" s="5">
        <v>3</v>
      </c>
      <c r="I17" s="6">
        <f>VLOOKUP(G17,'[1] J G HOSIARY'!$C$4:$E$44,3,FALSE)</f>
        <v>220</v>
      </c>
      <c r="J17" s="6">
        <f>H17*I17</f>
        <v>660</v>
      </c>
      <c r="K17" s="5"/>
    </row>
    <row r="18" spans="2:11" s="4" customFormat="1" x14ac:dyDescent="0.25">
      <c r="B18" s="7">
        <f t="shared" si="0"/>
        <v>14</v>
      </c>
      <c r="C18" s="5" t="s">
        <v>55</v>
      </c>
      <c r="D18" s="5" t="s">
        <v>56</v>
      </c>
      <c r="E18" s="12" t="s">
        <v>57</v>
      </c>
      <c r="F18" s="5" t="s">
        <v>11</v>
      </c>
      <c r="G18" s="5" t="s">
        <v>16</v>
      </c>
      <c r="H18" s="5">
        <v>1</v>
      </c>
      <c r="I18" s="6">
        <f>VLOOKUP(G18,'[1] J G HOSIARY'!$C$4:$E$44,3,FALSE)</f>
        <v>209</v>
      </c>
      <c r="J18" s="6">
        <f>H18*I18</f>
        <v>209</v>
      </c>
      <c r="K18" s="5"/>
    </row>
    <row r="19" spans="2:11" s="4" customFormat="1" x14ac:dyDescent="0.25">
      <c r="B19" s="7">
        <f t="shared" si="0"/>
        <v>15</v>
      </c>
      <c r="C19" s="5" t="s">
        <v>55</v>
      </c>
      <c r="D19" s="5" t="s">
        <v>58</v>
      </c>
      <c r="E19" s="12" t="s">
        <v>59</v>
      </c>
      <c r="F19" s="5" t="s">
        <v>11</v>
      </c>
      <c r="G19" s="5" t="s">
        <v>18</v>
      </c>
      <c r="H19" s="5">
        <v>1</v>
      </c>
      <c r="I19" s="6">
        <f>VLOOKUP(G19,'[1] J G HOSIARY'!$C$4:$E$44,3,FALSE)</f>
        <v>220</v>
      </c>
      <c r="J19" s="6">
        <f>H19*I19</f>
        <v>220</v>
      </c>
      <c r="K19" s="5"/>
    </row>
    <row r="20" spans="2:11" s="4" customFormat="1" x14ac:dyDescent="0.25">
      <c r="B20" s="7">
        <f t="shared" si="0"/>
        <v>16</v>
      </c>
      <c r="C20" s="5" t="s">
        <v>60</v>
      </c>
      <c r="D20" s="5" t="s">
        <v>61</v>
      </c>
      <c r="E20" s="12" t="s">
        <v>62</v>
      </c>
      <c r="F20" s="5" t="s">
        <v>11</v>
      </c>
      <c r="G20" s="5" t="s">
        <v>17</v>
      </c>
      <c r="H20" s="5">
        <v>2</v>
      </c>
      <c r="I20" s="6">
        <f>VLOOKUP(G20,'[1] J G HOSIARY'!$C$4:$E$44,3,FALSE)</f>
        <v>220</v>
      </c>
      <c r="J20" s="6">
        <f>H20*I20</f>
        <v>440</v>
      </c>
      <c r="K20" s="5"/>
    </row>
    <row r="21" spans="2:11" s="4" customFormat="1" x14ac:dyDescent="0.25">
      <c r="B21" s="7">
        <f t="shared" si="0"/>
        <v>17</v>
      </c>
      <c r="C21" s="5" t="s">
        <v>63</v>
      </c>
      <c r="D21" s="5" t="s">
        <v>64</v>
      </c>
      <c r="E21" s="12" t="s">
        <v>65</v>
      </c>
      <c r="F21" s="5" t="s">
        <v>11</v>
      </c>
      <c r="G21" s="5" t="s">
        <v>13</v>
      </c>
      <c r="H21" s="5">
        <v>4</v>
      </c>
      <c r="I21" s="6">
        <f>VLOOKUP(G21,'[1] J G HOSIARY'!$C$4:$E$44,3,FALSE)</f>
        <v>198</v>
      </c>
      <c r="J21" s="6">
        <f>H21*I21</f>
        <v>792</v>
      </c>
      <c r="K21" s="5"/>
    </row>
    <row r="22" spans="2:11" s="4" customFormat="1" ht="30" x14ac:dyDescent="0.25">
      <c r="B22" s="7">
        <f t="shared" si="0"/>
        <v>18</v>
      </c>
      <c r="C22" s="5" t="s">
        <v>63</v>
      </c>
      <c r="D22" s="5" t="s">
        <v>66</v>
      </c>
      <c r="E22" s="12" t="s">
        <v>67</v>
      </c>
      <c r="F22" s="5" t="s">
        <v>11</v>
      </c>
      <c r="G22" s="5" t="s">
        <v>18</v>
      </c>
      <c r="H22" s="5">
        <v>9</v>
      </c>
      <c r="I22" s="6">
        <f>VLOOKUP(G22,'[1] J G HOSIARY'!$C$4:$E$44,3,FALSE)</f>
        <v>220</v>
      </c>
      <c r="J22" s="6">
        <f>H22*I22</f>
        <v>1980</v>
      </c>
      <c r="K22" s="5"/>
    </row>
    <row r="23" spans="2:11" s="4" customFormat="1" x14ac:dyDescent="0.25">
      <c r="B23" s="7">
        <f t="shared" si="0"/>
        <v>19</v>
      </c>
      <c r="C23" s="5" t="s">
        <v>63</v>
      </c>
      <c r="D23" s="5" t="s">
        <v>68</v>
      </c>
      <c r="E23" s="12" t="s">
        <v>69</v>
      </c>
      <c r="F23" s="5" t="s">
        <v>11</v>
      </c>
      <c r="G23" s="5" t="s">
        <v>16</v>
      </c>
      <c r="H23" s="5">
        <v>2</v>
      </c>
      <c r="I23" s="6">
        <f>VLOOKUP(G23,'[1] J G HOSIARY'!$C$4:$E$44,3,FALSE)</f>
        <v>209</v>
      </c>
      <c r="J23" s="6">
        <f>H23*I23</f>
        <v>418</v>
      </c>
      <c r="K23" s="5"/>
    </row>
    <row r="24" spans="2:11" s="4" customFormat="1" x14ac:dyDescent="0.25">
      <c r="B24" s="7">
        <f t="shared" si="0"/>
        <v>20</v>
      </c>
      <c r="C24" s="5" t="s">
        <v>63</v>
      </c>
      <c r="D24" s="5" t="s">
        <v>70</v>
      </c>
      <c r="E24" s="12" t="s">
        <v>71</v>
      </c>
      <c r="F24" s="5" t="s">
        <v>11</v>
      </c>
      <c r="G24" s="5" t="s">
        <v>17</v>
      </c>
      <c r="H24" s="5">
        <v>4</v>
      </c>
      <c r="I24" s="6">
        <f>VLOOKUP(G24,'[1] J G HOSIARY'!$C$4:$E$44,3,FALSE)</f>
        <v>220</v>
      </c>
      <c r="J24" s="6">
        <f>H24*I24</f>
        <v>880</v>
      </c>
      <c r="K24" s="5"/>
    </row>
    <row r="25" spans="2:11" s="4" customFormat="1" ht="30" x14ac:dyDescent="0.25">
      <c r="B25" s="7">
        <f t="shared" si="0"/>
        <v>21</v>
      </c>
      <c r="C25" s="5" t="s">
        <v>72</v>
      </c>
      <c r="D25" s="5" t="s">
        <v>73</v>
      </c>
      <c r="E25" s="12" t="s">
        <v>74</v>
      </c>
      <c r="F25" s="5" t="s">
        <v>11</v>
      </c>
      <c r="G25" s="5" t="s">
        <v>16</v>
      </c>
      <c r="H25" s="5">
        <v>6</v>
      </c>
      <c r="I25" s="6">
        <f>VLOOKUP(G25,'[1] J G HOSIARY'!$C$4:$E$44,3,FALSE)</f>
        <v>209</v>
      </c>
      <c r="J25" s="6">
        <f>H25*I25</f>
        <v>1254</v>
      </c>
      <c r="K25" s="5"/>
    </row>
    <row r="26" spans="2:11" s="4" customFormat="1" x14ac:dyDescent="0.25">
      <c r="B26" s="7">
        <f t="shared" si="0"/>
        <v>22</v>
      </c>
      <c r="C26" s="5" t="s">
        <v>75</v>
      </c>
      <c r="D26" s="5" t="s">
        <v>76</v>
      </c>
      <c r="E26" s="12" t="s">
        <v>77</v>
      </c>
      <c r="F26" s="5" t="s">
        <v>11</v>
      </c>
      <c r="G26" s="5" t="s">
        <v>13</v>
      </c>
      <c r="H26" s="5">
        <v>1</v>
      </c>
      <c r="I26" s="6">
        <f>VLOOKUP(G26,'[1] J G HOSIARY'!$C$4:$E$44,3,FALSE)</f>
        <v>198</v>
      </c>
      <c r="J26" s="6">
        <f>H26*I26</f>
        <v>198</v>
      </c>
      <c r="K26" s="5"/>
    </row>
    <row r="27" spans="2:11" s="4" customFormat="1" x14ac:dyDescent="0.25">
      <c r="B27" s="7">
        <f t="shared" si="0"/>
        <v>23</v>
      </c>
      <c r="C27" s="5" t="s">
        <v>75</v>
      </c>
      <c r="D27" s="5" t="s">
        <v>78</v>
      </c>
      <c r="E27" s="12" t="s">
        <v>79</v>
      </c>
      <c r="F27" s="5" t="s">
        <v>11</v>
      </c>
      <c r="G27" s="5" t="s">
        <v>13</v>
      </c>
      <c r="H27" s="5">
        <v>3</v>
      </c>
      <c r="I27" s="6">
        <f>VLOOKUP(G27,'[1] J G HOSIARY'!$C$4:$E$44,3,FALSE)</f>
        <v>198</v>
      </c>
      <c r="J27" s="6">
        <f>H27*I27</f>
        <v>594</v>
      </c>
      <c r="K27" s="5"/>
    </row>
    <row r="28" spans="2:11" s="4" customFormat="1" x14ac:dyDescent="0.25">
      <c r="B28" s="7">
        <f t="shared" si="0"/>
        <v>24</v>
      </c>
      <c r="C28" s="5" t="s">
        <v>75</v>
      </c>
      <c r="D28" s="5" t="s">
        <v>80</v>
      </c>
      <c r="E28" s="12" t="s">
        <v>81</v>
      </c>
      <c r="F28" s="5" t="s">
        <v>11</v>
      </c>
      <c r="G28" s="5" t="s">
        <v>13</v>
      </c>
      <c r="H28" s="5">
        <v>1</v>
      </c>
      <c r="I28" s="6">
        <v>120</v>
      </c>
      <c r="J28" s="6">
        <f>H28*I28</f>
        <v>120</v>
      </c>
      <c r="K28" s="5" t="s">
        <v>82</v>
      </c>
    </row>
    <row r="29" spans="2:11" s="4" customFormat="1" x14ac:dyDescent="0.25">
      <c r="B29" s="7">
        <f t="shared" si="0"/>
        <v>25</v>
      </c>
      <c r="C29" s="5" t="s">
        <v>75</v>
      </c>
      <c r="D29" s="5" t="s">
        <v>83</v>
      </c>
      <c r="E29" s="12" t="s">
        <v>84</v>
      </c>
      <c r="F29" s="5" t="s">
        <v>11</v>
      </c>
      <c r="G29" s="5" t="s">
        <v>15</v>
      </c>
      <c r="H29" s="5">
        <v>1</v>
      </c>
      <c r="I29" s="6">
        <v>120</v>
      </c>
      <c r="J29" s="6">
        <f>H29*I29</f>
        <v>120</v>
      </c>
      <c r="K29" s="5" t="s">
        <v>82</v>
      </c>
    </row>
    <row r="30" spans="2:11" s="4" customFormat="1" x14ac:dyDescent="0.25">
      <c r="B30" s="7">
        <f t="shared" si="0"/>
        <v>26</v>
      </c>
      <c r="C30" s="5" t="s">
        <v>75</v>
      </c>
      <c r="D30" s="5" t="s">
        <v>85</v>
      </c>
      <c r="E30" s="12" t="s">
        <v>86</v>
      </c>
      <c r="F30" s="5" t="s">
        <v>11</v>
      </c>
      <c r="G30" s="5" t="s">
        <v>13</v>
      </c>
      <c r="H30" s="5">
        <v>1</v>
      </c>
      <c r="I30" s="6">
        <v>120</v>
      </c>
      <c r="J30" s="6">
        <f>H30*I30</f>
        <v>120</v>
      </c>
      <c r="K30" s="5" t="s">
        <v>82</v>
      </c>
    </row>
    <row r="31" spans="2:11" s="4" customFormat="1" x14ac:dyDescent="0.25">
      <c r="B31" s="7">
        <f t="shared" si="0"/>
        <v>27</v>
      </c>
      <c r="C31" s="5" t="s">
        <v>75</v>
      </c>
      <c r="D31" s="5" t="s">
        <v>87</v>
      </c>
      <c r="E31" s="12" t="s">
        <v>88</v>
      </c>
      <c r="F31" s="5" t="s">
        <v>11</v>
      </c>
      <c r="G31" s="5" t="s">
        <v>19</v>
      </c>
      <c r="H31" s="5">
        <v>1</v>
      </c>
      <c r="I31" s="6">
        <v>120</v>
      </c>
      <c r="J31" s="6">
        <f>H31*I31</f>
        <v>120</v>
      </c>
      <c r="K31" s="5" t="s">
        <v>82</v>
      </c>
    </row>
    <row r="32" spans="2:11" s="4" customFormat="1" x14ac:dyDescent="0.25">
      <c r="B32" s="7">
        <f t="shared" si="0"/>
        <v>28</v>
      </c>
      <c r="C32" s="5" t="s">
        <v>75</v>
      </c>
      <c r="D32" s="5" t="s">
        <v>89</v>
      </c>
      <c r="E32" s="12" t="s">
        <v>90</v>
      </c>
      <c r="F32" s="5" t="s">
        <v>11</v>
      </c>
      <c r="G32" s="5" t="s">
        <v>12</v>
      </c>
      <c r="H32" s="5">
        <v>1</v>
      </c>
      <c r="I32" s="6">
        <v>120</v>
      </c>
      <c r="J32" s="6">
        <f>H32*I32</f>
        <v>120</v>
      </c>
      <c r="K32" s="5" t="s">
        <v>82</v>
      </c>
    </row>
    <row r="33" spans="2:11" s="4" customFormat="1" ht="30" x14ac:dyDescent="0.25">
      <c r="B33" s="7">
        <f t="shared" si="0"/>
        <v>29</v>
      </c>
      <c r="C33" s="5" t="s">
        <v>75</v>
      </c>
      <c r="D33" s="5" t="s">
        <v>91</v>
      </c>
      <c r="E33" s="12" t="s">
        <v>92</v>
      </c>
      <c r="F33" s="5" t="s">
        <v>11</v>
      </c>
      <c r="G33" s="5" t="s">
        <v>17</v>
      </c>
      <c r="H33" s="5">
        <v>6</v>
      </c>
      <c r="I33" s="6">
        <f>VLOOKUP(G33,'[1] J G HOSIARY'!$C$4:$E$44,3,FALSE)</f>
        <v>220</v>
      </c>
      <c r="J33" s="6">
        <f>H33*I33</f>
        <v>1320</v>
      </c>
      <c r="K33" s="5"/>
    </row>
    <row r="34" spans="2:11" s="4" customFormat="1" x14ac:dyDescent="0.25">
      <c r="B34" s="7">
        <f t="shared" si="0"/>
        <v>30</v>
      </c>
      <c r="C34" s="5" t="s">
        <v>75</v>
      </c>
      <c r="D34" s="5" t="s">
        <v>93</v>
      </c>
      <c r="E34" s="12" t="s">
        <v>94</v>
      </c>
      <c r="F34" s="5" t="s">
        <v>11</v>
      </c>
      <c r="G34" s="5" t="s">
        <v>34</v>
      </c>
      <c r="H34" s="5">
        <v>1</v>
      </c>
      <c r="I34" s="6">
        <v>120</v>
      </c>
      <c r="J34" s="6">
        <f>H34*I34</f>
        <v>120</v>
      </c>
      <c r="K34" s="5" t="s">
        <v>82</v>
      </c>
    </row>
    <row r="35" spans="2:11" s="4" customFormat="1" x14ac:dyDescent="0.25">
      <c r="B35" s="7">
        <f t="shared" si="0"/>
        <v>31</v>
      </c>
      <c r="C35" s="5" t="s">
        <v>75</v>
      </c>
      <c r="D35" s="5" t="s">
        <v>95</v>
      </c>
      <c r="E35" s="12" t="s">
        <v>96</v>
      </c>
      <c r="F35" s="5" t="s">
        <v>11</v>
      </c>
      <c r="G35" s="5" t="s">
        <v>17</v>
      </c>
      <c r="H35" s="5">
        <v>1</v>
      </c>
      <c r="I35" s="6">
        <v>120</v>
      </c>
      <c r="J35" s="6">
        <f>H35*I35</f>
        <v>120</v>
      </c>
      <c r="K35" s="5" t="s">
        <v>82</v>
      </c>
    </row>
    <row r="36" spans="2:11" s="4" customFormat="1" x14ac:dyDescent="0.25">
      <c r="B36" s="7">
        <f t="shared" si="0"/>
        <v>32</v>
      </c>
      <c r="C36" s="5" t="s">
        <v>75</v>
      </c>
      <c r="D36" s="5" t="s">
        <v>97</v>
      </c>
      <c r="E36" s="12" t="s">
        <v>98</v>
      </c>
      <c r="F36" s="5" t="s">
        <v>11</v>
      </c>
      <c r="G36" s="5" t="s">
        <v>47</v>
      </c>
      <c r="H36" s="5">
        <v>1</v>
      </c>
      <c r="I36" s="6">
        <v>120</v>
      </c>
      <c r="J36" s="6">
        <f>H36*I36</f>
        <v>120</v>
      </c>
      <c r="K36" s="5" t="s">
        <v>82</v>
      </c>
    </row>
    <row r="37" spans="2:11" s="4" customFormat="1" x14ac:dyDescent="0.25">
      <c r="B37" s="7">
        <f t="shared" si="0"/>
        <v>33</v>
      </c>
      <c r="C37" s="5" t="s">
        <v>75</v>
      </c>
      <c r="D37" s="5" t="s">
        <v>99</v>
      </c>
      <c r="E37" s="12" t="s">
        <v>100</v>
      </c>
      <c r="F37" s="5" t="s">
        <v>11</v>
      </c>
      <c r="G37" s="5" t="s">
        <v>18</v>
      </c>
      <c r="H37" s="5">
        <v>1</v>
      </c>
      <c r="I37" s="6">
        <v>120</v>
      </c>
      <c r="J37" s="6">
        <f>H37*I37</f>
        <v>120</v>
      </c>
      <c r="K37" s="5" t="s">
        <v>82</v>
      </c>
    </row>
    <row r="38" spans="2:11" s="4" customFormat="1" x14ac:dyDescent="0.25">
      <c r="B38" s="7">
        <f t="shared" si="0"/>
        <v>34</v>
      </c>
      <c r="C38" s="5" t="s">
        <v>101</v>
      </c>
      <c r="D38" s="5" t="s">
        <v>102</v>
      </c>
      <c r="E38" s="12" t="s">
        <v>103</v>
      </c>
      <c r="F38" s="5" t="s">
        <v>11</v>
      </c>
      <c r="G38" s="5" t="s">
        <v>14</v>
      </c>
      <c r="H38" s="5">
        <v>1</v>
      </c>
      <c r="I38" s="6">
        <v>120</v>
      </c>
      <c r="J38" s="6">
        <f>H38*I38</f>
        <v>120</v>
      </c>
      <c r="K38" s="5" t="s">
        <v>82</v>
      </c>
    </row>
    <row r="39" spans="2:11" s="4" customFormat="1" ht="30" x14ac:dyDescent="0.25">
      <c r="B39" s="7">
        <f t="shared" si="0"/>
        <v>35</v>
      </c>
      <c r="C39" s="5" t="s">
        <v>101</v>
      </c>
      <c r="D39" s="5" t="s">
        <v>104</v>
      </c>
      <c r="E39" s="15" t="s">
        <v>137</v>
      </c>
      <c r="F39" s="5" t="s">
        <v>11</v>
      </c>
      <c r="G39" s="5" t="s">
        <v>13</v>
      </c>
      <c r="H39" s="5">
        <v>4</v>
      </c>
      <c r="I39" s="6">
        <f>VLOOKUP(G39,'[1] J G HOSIARY'!$C$4:$E$44,3,FALSE)</f>
        <v>198</v>
      </c>
      <c r="J39" s="6">
        <f>H39*I39</f>
        <v>792</v>
      </c>
      <c r="K39" s="5"/>
    </row>
    <row r="40" spans="2:11" s="4" customFormat="1" x14ac:dyDescent="0.25">
      <c r="B40" s="7">
        <f t="shared" si="0"/>
        <v>36</v>
      </c>
      <c r="C40" s="5" t="s">
        <v>101</v>
      </c>
      <c r="D40" s="5" t="s">
        <v>105</v>
      </c>
      <c r="E40" s="12" t="s">
        <v>106</v>
      </c>
      <c r="F40" s="5" t="s">
        <v>11</v>
      </c>
      <c r="G40" s="5" t="s">
        <v>13</v>
      </c>
      <c r="H40" s="5">
        <v>3</v>
      </c>
      <c r="I40" s="6">
        <f>VLOOKUP(G40,'[1] J G HOSIARY'!$C$4:$E$44,3,FALSE)</f>
        <v>198</v>
      </c>
      <c r="J40" s="6">
        <f>H40*I40</f>
        <v>594</v>
      </c>
      <c r="K40" s="5"/>
    </row>
    <row r="41" spans="2:11" s="4" customFormat="1" x14ac:dyDescent="0.25">
      <c r="B41" s="7">
        <f t="shared" si="0"/>
        <v>37</v>
      </c>
      <c r="C41" s="5" t="s">
        <v>101</v>
      </c>
      <c r="D41" s="5" t="s">
        <v>107</v>
      </c>
      <c r="E41" s="12" t="s">
        <v>108</v>
      </c>
      <c r="F41" s="5" t="s">
        <v>11</v>
      </c>
      <c r="G41" s="5" t="s">
        <v>16</v>
      </c>
      <c r="H41" s="5">
        <v>1</v>
      </c>
      <c r="I41" s="6">
        <v>120</v>
      </c>
      <c r="J41" s="6">
        <f>H41*I41</f>
        <v>120</v>
      </c>
      <c r="K41" s="5" t="s">
        <v>82</v>
      </c>
    </row>
    <row r="42" spans="2:11" s="4" customFormat="1" x14ac:dyDescent="0.25">
      <c r="B42" s="7">
        <f t="shared" si="0"/>
        <v>38</v>
      </c>
      <c r="C42" s="5" t="s">
        <v>101</v>
      </c>
      <c r="D42" s="5" t="s">
        <v>109</v>
      </c>
      <c r="E42" s="12" t="s">
        <v>110</v>
      </c>
      <c r="F42" s="5" t="s">
        <v>11</v>
      </c>
      <c r="G42" s="5" t="s">
        <v>17</v>
      </c>
      <c r="H42" s="5">
        <v>1</v>
      </c>
      <c r="I42" s="6">
        <f>VLOOKUP(G42,'[1] J G HOSIARY'!$C$4:$E$44,3,FALSE)</f>
        <v>220</v>
      </c>
      <c r="J42" s="6">
        <f>H42*I42</f>
        <v>220</v>
      </c>
      <c r="K42" s="5"/>
    </row>
    <row r="43" spans="2:11" s="4" customFormat="1" x14ac:dyDescent="0.25">
      <c r="B43" s="7">
        <f t="shared" si="0"/>
        <v>39</v>
      </c>
      <c r="C43" s="5" t="s">
        <v>111</v>
      </c>
      <c r="D43" s="5" t="s">
        <v>112</v>
      </c>
      <c r="E43" s="12" t="s">
        <v>113</v>
      </c>
      <c r="F43" s="5" t="s">
        <v>11</v>
      </c>
      <c r="G43" s="5" t="s">
        <v>14</v>
      </c>
      <c r="H43" s="5">
        <v>6</v>
      </c>
      <c r="I43" s="6">
        <f>VLOOKUP(G43,'[1] J G HOSIARY'!$C$4:$E$44,3,FALSE)</f>
        <v>209</v>
      </c>
      <c r="J43" s="6">
        <f>H43*I43</f>
        <v>1254</v>
      </c>
      <c r="K43" s="5"/>
    </row>
    <row r="44" spans="2:11" s="4" customFormat="1" x14ac:dyDescent="0.25">
      <c r="B44" s="7">
        <f t="shared" si="0"/>
        <v>40</v>
      </c>
      <c r="C44" s="5" t="s">
        <v>111</v>
      </c>
      <c r="D44" s="37" t="s">
        <v>114</v>
      </c>
      <c r="E44" s="12" t="s">
        <v>115</v>
      </c>
      <c r="F44" s="5" t="s">
        <v>11</v>
      </c>
      <c r="G44" s="14" t="s">
        <v>12</v>
      </c>
      <c r="H44" s="5">
        <v>5</v>
      </c>
      <c r="I44" s="6">
        <f>VLOOKUP(G44,'[1] J G HOSIARY'!$C$4:$E$44,3,FALSE)</f>
        <v>231</v>
      </c>
      <c r="J44" s="6">
        <f>H44*I44</f>
        <v>1155</v>
      </c>
      <c r="K44" s="5"/>
    </row>
    <row r="45" spans="2:11" s="4" customFormat="1" x14ac:dyDescent="0.25">
      <c r="B45" s="7">
        <f t="shared" si="0"/>
        <v>41</v>
      </c>
      <c r="C45" s="5" t="s">
        <v>111</v>
      </c>
      <c r="D45" s="5" t="s">
        <v>116</v>
      </c>
      <c r="E45" s="12" t="s">
        <v>117</v>
      </c>
      <c r="F45" s="5" t="s">
        <v>11</v>
      </c>
      <c r="G45" s="5" t="s">
        <v>12</v>
      </c>
      <c r="H45" s="5">
        <v>1</v>
      </c>
      <c r="I45" s="6">
        <f>VLOOKUP(G45,'[1] J G HOSIARY'!$C$4:$E$44,3,FALSE)</f>
        <v>231</v>
      </c>
      <c r="J45" s="6">
        <f>H45*I45</f>
        <v>231</v>
      </c>
      <c r="K45" s="5"/>
    </row>
    <row r="46" spans="2:11" s="4" customFormat="1" x14ac:dyDescent="0.25">
      <c r="B46" s="7">
        <f t="shared" si="0"/>
        <v>42</v>
      </c>
      <c r="C46" s="5" t="s">
        <v>111</v>
      </c>
      <c r="D46" s="5" t="s">
        <v>118</v>
      </c>
      <c r="E46" s="12" t="s">
        <v>119</v>
      </c>
      <c r="F46" s="5" t="s">
        <v>11</v>
      </c>
      <c r="G46" s="5" t="s">
        <v>120</v>
      </c>
      <c r="H46" s="5">
        <v>1</v>
      </c>
      <c r="I46" s="6">
        <f>VLOOKUP(G46,'[1] J G HOSIARY'!$C$4:$E$44,3,FALSE)</f>
        <v>231</v>
      </c>
      <c r="J46" s="6">
        <f>H46*I46</f>
        <v>231</v>
      </c>
      <c r="K46" s="5"/>
    </row>
    <row r="47" spans="2:11" s="4" customFormat="1" x14ac:dyDescent="0.25">
      <c r="B47" s="7">
        <f t="shared" si="0"/>
        <v>43</v>
      </c>
      <c r="C47" s="5" t="s">
        <v>111</v>
      </c>
      <c r="D47" s="5" t="s">
        <v>121</v>
      </c>
      <c r="E47" s="12" t="s">
        <v>122</v>
      </c>
      <c r="F47" s="5" t="s">
        <v>11</v>
      </c>
      <c r="G47" s="5" t="s">
        <v>16</v>
      </c>
      <c r="H47" s="5">
        <v>10</v>
      </c>
      <c r="I47" s="6">
        <f>VLOOKUP(G47,'[1] J G HOSIARY'!$C$4:$E$44,3,FALSE)</f>
        <v>209</v>
      </c>
      <c r="J47" s="6">
        <f>H47*I47</f>
        <v>2090</v>
      </c>
      <c r="K47" s="5"/>
    </row>
    <row r="48" spans="2:11" s="4" customFormat="1" x14ac:dyDescent="0.25">
      <c r="B48" s="7">
        <f t="shared" si="0"/>
        <v>44</v>
      </c>
      <c r="C48" s="5" t="s">
        <v>111</v>
      </c>
      <c r="D48" s="5" t="s">
        <v>123</v>
      </c>
      <c r="E48" s="12" t="s">
        <v>124</v>
      </c>
      <c r="F48" s="5" t="s">
        <v>11</v>
      </c>
      <c r="G48" s="5" t="s">
        <v>16</v>
      </c>
      <c r="H48" s="5">
        <v>3</v>
      </c>
      <c r="I48" s="6">
        <f>VLOOKUP(G48,'[1] J G HOSIARY'!$C$4:$E$44,3,FALSE)</f>
        <v>209</v>
      </c>
      <c r="J48" s="6">
        <f>H48*I48</f>
        <v>627</v>
      </c>
      <c r="K48" s="5"/>
    </row>
    <row r="49" spans="2:11" s="4" customFormat="1" x14ac:dyDescent="0.25">
      <c r="B49" s="7">
        <f t="shared" si="0"/>
        <v>45</v>
      </c>
      <c r="C49" s="5" t="s">
        <v>111</v>
      </c>
      <c r="D49" s="14" t="s">
        <v>125</v>
      </c>
      <c r="E49" s="38">
        <v>1819</v>
      </c>
      <c r="F49" s="5" t="s">
        <v>11</v>
      </c>
      <c r="G49" s="14" t="s">
        <v>34</v>
      </c>
      <c r="H49" s="5">
        <v>1</v>
      </c>
      <c r="I49" s="6">
        <f>VLOOKUP(G49,'[1] J G HOSIARY'!$C$4:$E$44,3,FALSE)</f>
        <v>330</v>
      </c>
      <c r="J49" s="6">
        <f>H49*I49</f>
        <v>330</v>
      </c>
      <c r="K49" s="5"/>
    </row>
    <row r="50" spans="2:11" s="4" customFormat="1" x14ac:dyDescent="0.25">
      <c r="B50" s="7">
        <f t="shared" si="0"/>
        <v>46</v>
      </c>
      <c r="C50" s="5" t="s">
        <v>126</v>
      </c>
      <c r="D50" s="5" t="s">
        <v>127</v>
      </c>
      <c r="E50" s="12" t="s">
        <v>128</v>
      </c>
      <c r="F50" s="5" t="s">
        <v>11</v>
      </c>
      <c r="G50" s="5" t="s">
        <v>47</v>
      </c>
      <c r="H50" s="5">
        <v>3</v>
      </c>
      <c r="I50" s="6">
        <f>VLOOKUP(G50,'[1] J G HOSIARY'!$C$4:$E$44,3,FALSE)</f>
        <v>270</v>
      </c>
      <c r="J50" s="6">
        <f>H50*I50</f>
        <v>810</v>
      </c>
      <c r="K50" s="5"/>
    </row>
    <row r="51" spans="2:11" s="4" customFormat="1" x14ac:dyDescent="0.25">
      <c r="B51" s="7">
        <f t="shared" si="0"/>
        <v>47</v>
      </c>
      <c r="C51" s="5" t="s">
        <v>126</v>
      </c>
      <c r="D51" s="5" t="s">
        <v>129</v>
      </c>
      <c r="E51" s="12" t="s">
        <v>130</v>
      </c>
      <c r="F51" s="5" t="s">
        <v>11</v>
      </c>
      <c r="G51" s="5" t="s">
        <v>18</v>
      </c>
      <c r="H51" s="5">
        <v>5</v>
      </c>
      <c r="I51" s="6">
        <f>VLOOKUP(G51,'[1] J G HOSIARY'!$C$4:$E$44,3,FALSE)</f>
        <v>220</v>
      </c>
      <c r="J51" s="6">
        <f>H51*I51</f>
        <v>1100</v>
      </c>
      <c r="K51" s="5"/>
    </row>
    <row r="52" spans="2:11" s="4" customFormat="1" x14ac:dyDescent="0.25">
      <c r="B52" s="7">
        <f t="shared" si="0"/>
        <v>48</v>
      </c>
      <c r="C52" s="5" t="s">
        <v>126</v>
      </c>
      <c r="D52" s="5" t="s">
        <v>131</v>
      </c>
      <c r="E52" s="12" t="s">
        <v>132</v>
      </c>
      <c r="F52" s="5" t="s">
        <v>11</v>
      </c>
      <c r="G52" s="5" t="s">
        <v>16</v>
      </c>
      <c r="H52" s="5">
        <v>2</v>
      </c>
      <c r="I52" s="6">
        <f>VLOOKUP(G52,'[1] J G HOSIARY'!$C$4:$E$44,3,FALSE)</f>
        <v>209</v>
      </c>
      <c r="J52" s="6">
        <f>H52*I52</f>
        <v>418</v>
      </c>
      <c r="K52" s="5"/>
    </row>
    <row r="53" spans="2:11" s="4" customFormat="1" x14ac:dyDescent="0.25">
      <c r="B53" s="7">
        <f t="shared" si="0"/>
        <v>49</v>
      </c>
      <c r="C53" s="5" t="s">
        <v>126</v>
      </c>
      <c r="D53" s="39" t="s">
        <v>133</v>
      </c>
      <c r="E53" s="12" t="s">
        <v>134</v>
      </c>
      <c r="F53" s="5" t="s">
        <v>11</v>
      </c>
      <c r="G53" s="5" t="s">
        <v>17</v>
      </c>
      <c r="H53" s="5">
        <v>1</v>
      </c>
      <c r="I53" s="6">
        <f>VLOOKUP(G53,'[1] J G HOSIARY'!$C$4:$E$44,3,FALSE)</f>
        <v>220</v>
      </c>
      <c r="J53" s="6">
        <f>H53*I53</f>
        <v>220</v>
      </c>
      <c r="K53" s="5"/>
    </row>
    <row r="54" spans="2:11" s="4" customFormat="1" x14ac:dyDescent="0.25">
      <c r="B54" s="30" t="s">
        <v>135</v>
      </c>
      <c r="C54" s="30"/>
      <c r="D54" s="30"/>
      <c r="E54" s="30"/>
      <c r="F54" s="30"/>
      <c r="G54" s="30"/>
      <c r="H54" s="30"/>
      <c r="I54" s="30"/>
      <c r="J54" s="31">
        <f>SUM(J5:J53)</f>
        <v>27041</v>
      </c>
      <c r="K54" s="32"/>
    </row>
    <row r="55" spans="2:11" s="4" customFormat="1" x14ac:dyDescent="0.25">
      <c r="B55" s="33"/>
      <c r="C55" s="34"/>
      <c r="D55" s="34"/>
      <c r="E55" s="36"/>
      <c r="F55" s="34"/>
      <c r="G55" s="34"/>
      <c r="H55" s="29">
        <f>SUM(H5:H53)</f>
        <v>128</v>
      </c>
      <c r="I55" s="35"/>
      <c r="J55" s="35"/>
      <c r="K55" s="34"/>
    </row>
    <row r="56" spans="2:11" ht="36.75" customHeight="1" x14ac:dyDescent="0.25">
      <c r="B56" s="16" t="s">
        <v>21</v>
      </c>
      <c r="C56" s="17"/>
      <c r="D56" s="17"/>
      <c r="E56" s="17"/>
      <c r="F56" s="17"/>
      <c r="G56" s="17"/>
      <c r="H56" s="17"/>
      <c r="I56" s="17"/>
      <c r="J56" s="18"/>
    </row>
    <row r="57" spans="2:11" ht="45" customHeight="1" x14ac:dyDescent="0.25">
      <c r="B57" s="19" t="s">
        <v>9</v>
      </c>
      <c r="C57" s="20"/>
      <c r="D57" s="20"/>
      <c r="E57" s="20"/>
      <c r="F57" s="20"/>
      <c r="G57" s="20"/>
      <c r="H57" s="20"/>
      <c r="I57" s="20"/>
      <c r="J57" s="21"/>
    </row>
  </sheetData>
  <sortState ref="C5:L53">
    <sortCondition ref="C5:C53"/>
    <sortCondition ref="D5:D53"/>
  </sortState>
  <mergeCells count="7">
    <mergeCell ref="B56:J56"/>
    <mergeCell ref="B57:J57"/>
    <mergeCell ref="B3:F3"/>
    <mergeCell ref="G2:J2"/>
    <mergeCell ref="G3:J3"/>
    <mergeCell ref="B2:F2"/>
    <mergeCell ref="B54:I54"/>
  </mergeCells>
  <conditionalFormatting sqref="D55 D5:D50">
    <cfRule type="duplicateValues" dxfId="3" priority="3"/>
  </conditionalFormatting>
  <conditionalFormatting sqref="D51">
    <cfRule type="duplicateValues" dxfId="2" priority="4"/>
  </conditionalFormatting>
  <conditionalFormatting sqref="D52">
    <cfRule type="duplicateValues" dxfId="1" priority="2"/>
  </conditionalFormatting>
  <conditionalFormatting sqref="D53">
    <cfRule type="duplicateValues" dxfId="0" priority="1"/>
  </conditionalFormatting>
  <pageMargins left="0.31496062992125984" right="0.15748031496062992" top="0.55118110236220474" bottom="0.70866141732283472" header="0.22" footer="0.35433070866141736"/>
  <pageSetup paperSize="9" scale="95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2025-09-04T11:39:02Z</cp:lastPrinted>
  <dcterms:created xsi:type="dcterms:W3CDTF">2024-06-05T08:25:03Z</dcterms:created>
  <dcterms:modified xsi:type="dcterms:W3CDTF">2025-09-04T11:42:49Z</dcterms:modified>
</cp:coreProperties>
</file>