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2" i="1"/>
  <c r="J12" i="1" s="1"/>
  <c r="H13" i="1"/>
  <c r="J13" i="1" s="1"/>
  <c r="H11" i="1"/>
  <c r="J11" i="1" s="1"/>
  <c r="H10" i="1"/>
  <c r="J10" i="1" s="1"/>
  <c r="H9" i="1"/>
  <c r="J9" i="1" s="1"/>
  <c r="H4" i="1"/>
  <c r="J4" i="1" s="1"/>
  <c r="H24" i="1"/>
  <c r="J24" i="1" s="1"/>
  <c r="H22" i="1"/>
  <c r="J22" i="1" s="1"/>
  <c r="H7" i="1"/>
  <c r="J7" i="1" s="1"/>
  <c r="H6" i="1"/>
  <c r="J6" i="1" s="1"/>
  <c r="H5" i="1"/>
  <c r="J5" i="1" s="1"/>
  <c r="H25" i="1"/>
  <c r="J25" i="1" s="1"/>
  <c r="H23" i="1"/>
  <c r="J23" i="1" s="1"/>
  <c r="H21" i="1"/>
  <c r="J21" i="1" s="1"/>
  <c r="H8" i="1"/>
  <c r="J8" i="1" s="1"/>
  <c r="H20" i="1"/>
  <c r="J20" i="1" s="1"/>
  <c r="G29" i="1"/>
  <c r="J26" i="1" l="1"/>
</calcChain>
</file>

<file path=xl/sharedStrings.xml><?xml version="1.0" encoding="utf-8"?>
<sst xmlns="http://schemas.openxmlformats.org/spreadsheetml/2006/main" count="126" uniqueCount="88">
  <si>
    <t>INVOICE
PRAGATI LOGISTICS,SAMANTA SAHI KHUNTIA LANE,8984191006
GST No:21AGHPB9356M1Z9</t>
  </si>
  <si>
    <t>27/2/2024</t>
  </si>
  <si>
    <t>823</t>
  </si>
  <si>
    <t>22/2/2024</t>
  </si>
  <si>
    <t>818</t>
  </si>
  <si>
    <t>16/2/2024</t>
  </si>
  <si>
    <t>807</t>
  </si>
  <si>
    <t>12/2/2024</t>
  </si>
  <si>
    <t>803</t>
  </si>
  <si>
    <t>10/2/2024</t>
  </si>
  <si>
    <t>800</t>
  </si>
  <si>
    <t>07/2/2024</t>
  </si>
  <si>
    <t>775</t>
  </si>
  <si>
    <t>06/2/2024</t>
  </si>
  <si>
    <t>791</t>
  </si>
  <si>
    <t>774</t>
  </si>
  <si>
    <t>788</t>
  </si>
  <si>
    <t>05/2/2024</t>
  </si>
  <si>
    <t>766</t>
  </si>
  <si>
    <t>777</t>
  </si>
  <si>
    <t>771</t>
  </si>
  <si>
    <t>01/2/2024</t>
  </si>
  <si>
    <t>770</t>
  </si>
  <si>
    <t>29/2/2024</t>
  </si>
  <si>
    <t>825</t>
  </si>
  <si>
    <t>28/2/2024</t>
  </si>
  <si>
    <t>600</t>
  </si>
  <si>
    <t>550</t>
  </si>
  <si>
    <t>549</t>
  </si>
  <si>
    <t>548</t>
  </si>
  <si>
    <t>189</t>
  </si>
  <si>
    <t>597</t>
  </si>
  <si>
    <t>183</t>
  </si>
  <si>
    <t>168</t>
  </si>
  <si>
    <t>Thanking you for your business.
PRAGATI LOGISTICS</t>
  </si>
  <si>
    <t>PURI</t>
  </si>
  <si>
    <t>PANIKOILI</t>
  </si>
  <si>
    <t>RAJKANIKA</t>
  </si>
  <si>
    <t>JAJPUR ROAD</t>
  </si>
  <si>
    <t>JAJPUR TOWN</t>
  </si>
  <si>
    <t>PANDIA</t>
  </si>
  <si>
    <t>MAHANGA</t>
  </si>
  <si>
    <t>PARADEEP</t>
  </si>
  <si>
    <t>BIRIDI</t>
  </si>
  <si>
    <t>BALICHANDRAPUR</t>
  </si>
  <si>
    <t>KENDRAPARA</t>
  </si>
  <si>
    <t>CHANDIKHOL</t>
  </si>
  <si>
    <t>DAMANJODI</t>
  </si>
  <si>
    <t>TIKABALI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</si>
  <si>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</si>
  <si>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</si>
  <si>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</si>
  <si>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</si>
  <si>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</si>
  <si>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</si>
  <si>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</si>
  <si>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</si>
  <si>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</si>
  <si>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</si>
  <si>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</si>
  <si>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BHUBAN</t>
  </si>
  <si>
    <t>BRAHMAGIRI</t>
  </si>
  <si>
    <t>(RUPEES FOUR THOUSAND THREE HUNDRED SIXTY NINE ONLY)</t>
  </si>
  <si>
    <t>PL/DO/23959</t>
  </si>
  <si>
    <t>PL/DO/24340</t>
  </si>
  <si>
    <t>PL/DO/23478</t>
  </si>
  <si>
    <t>PL/DO/23102</t>
  </si>
  <si>
    <t>PL/DO/23016</t>
  </si>
  <si>
    <t>PL/DO/22704</t>
  </si>
  <si>
    <t>PL/DO/22636</t>
  </si>
  <si>
    <t>PL/DO/22579</t>
  </si>
  <si>
    <t>PL/DO/22581</t>
  </si>
  <si>
    <t>PL/DO/22517</t>
  </si>
  <si>
    <t>PL/DO/22510</t>
  </si>
  <si>
    <t>PL/DO/22509</t>
  </si>
  <si>
    <t>PL/DO/22139</t>
  </si>
  <si>
    <t>PL/DO/24554</t>
  </si>
  <si>
    <t>PL/DO/24392</t>
  </si>
  <si>
    <t>PL/DO/22143</t>
  </si>
  <si>
    <t>PL/DO/22142</t>
  </si>
  <si>
    <t>PL/DO/22141</t>
  </si>
  <si>
    <t>PL/DO/24652</t>
  </si>
  <si>
    <t>PL/JA/29355</t>
  </si>
  <si>
    <t>PL/MA/20657</t>
  </si>
  <si>
    <t>PL/MA/18994</t>
  </si>
  <si>
    <t>CTC</t>
  </si>
  <si>
    <t xml:space="preserve">
GG PLAST PRIVATE LIMITED
Address: C/o-Mohini Devi Goenka  Holding No.-237 ,Kathagada Sah 753001 mo-9437579712mo-9437579712,9337725042
GST No:21AAICG7317F1ZW
</t>
  </si>
  <si>
    <t xml:space="preserve">Bill Date:29/02/2024
Bill NO : 39509
Total Amount:4369.00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</si>
</sst>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590550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L23" sqref="L23"/>
    </sheetView>
  </sheetViews>
  <sheetFormatPr defaultColWidth="15.140625" defaultRowHeight="15"/>
  <cols>
    <col min="1" max="1" width="4.140625" style="1" customWidth="1"/>
    <col min="2" max="2" width="10.28515625" style="1" customWidth="1"/>
    <col min="3" max="3" width="13.28515625" style="1" customWidth="1"/>
    <col min="4" max="4" width="6.42578125" style="1" bestFit="1" customWidth="1"/>
    <col min="5" max="5" width="18.42578125" style="1" customWidth="1"/>
    <col min="6" max="6" width="7.5703125" style="1" bestFit="1" customWidth="1"/>
    <col min="7" max="7" width="6.42578125" style="1" customWidth="1"/>
    <col min="8" max="8" width="7.5703125" style="2" customWidth="1"/>
    <col min="9" max="9" width="7.28515625" style="2" customWidth="1"/>
    <col min="10" max="10" width="10.140625" style="2" customWidth="1"/>
    <col min="11" max="16384" width="15.140625" style="1"/>
  </cols>
  <sheetData>
    <row r="1" spans="1:10" ht="90" customHeight="1">
      <c r="A1" s="17"/>
      <c r="B1" s="18"/>
      <c r="C1" s="18"/>
      <c r="D1" s="18"/>
      <c r="E1" s="19"/>
      <c r="F1" s="14" t="s">
        <v>0</v>
      </c>
      <c r="G1" s="15"/>
      <c r="H1" s="15"/>
      <c r="I1" s="15"/>
      <c r="J1" s="16"/>
    </row>
    <row r="2" spans="1:10" ht="90" customHeight="1">
      <c r="A2" s="17" t="s">
        <v>86</v>
      </c>
      <c r="B2" s="18"/>
      <c r="C2" s="18"/>
      <c r="D2" s="18"/>
      <c r="E2" s="19"/>
      <c r="F2" s="14" t="s">
        <v>87</v>
      </c>
      <c r="G2" s="15"/>
      <c r="H2" s="15"/>
      <c r="I2" s="15"/>
      <c r="J2" s="16"/>
    </row>
    <row r="3" spans="1:10" s="22" customFormat="1">
      <c r="A3" s="20" t="s">
        <v>49</v>
      </c>
      <c r="B3" s="20" t="s">
        <v>50</v>
      </c>
      <c r="C3" s="20" t="s">
        <v>51</v>
      </c>
      <c r="D3" s="20" t="s">
        <v>52</v>
      </c>
      <c r="E3" s="20" t="s">
        <v>53</v>
      </c>
      <c r="F3" s="20" t="s">
        <v>54</v>
      </c>
      <c r="G3" s="20" t="s">
        <v>55</v>
      </c>
      <c r="H3" s="21" t="s">
        <v>56</v>
      </c>
      <c r="I3" s="21" t="s">
        <v>57</v>
      </c>
      <c r="J3" s="21" t="s">
        <v>58</v>
      </c>
    </row>
    <row r="4" spans="1:10" ht="15" customHeight="1">
      <c r="A4" s="23">
        <v>1</v>
      </c>
      <c r="B4" s="4" t="s">
        <v>21</v>
      </c>
      <c r="C4" s="4" t="s">
        <v>75</v>
      </c>
      <c r="D4" s="4" t="s">
        <v>85</v>
      </c>
      <c r="E4" s="4" t="s">
        <v>36</v>
      </c>
      <c r="F4" s="4" t="s">
        <v>22</v>
      </c>
      <c r="G4" s="4">
        <v>3</v>
      </c>
      <c r="H4" s="7">
        <f>VLOOKUP(E4,'[1]ANCHOR HEALTH &amp; BEAUTY CARE'!$C$4:$D$251,2,)</f>
        <v>37.5</v>
      </c>
      <c r="I4" s="7">
        <v>20</v>
      </c>
      <c r="J4" s="7">
        <f>G4*H4+I4</f>
        <v>132.5</v>
      </c>
    </row>
    <row r="5" spans="1:10" ht="15" customHeight="1">
      <c r="A5" s="23">
        <v>2</v>
      </c>
      <c r="B5" s="4" t="s">
        <v>21</v>
      </c>
      <c r="C5" s="4" t="s">
        <v>80</v>
      </c>
      <c r="D5" s="4" t="s">
        <v>85</v>
      </c>
      <c r="E5" s="4" t="s">
        <v>45</v>
      </c>
      <c r="F5" s="4" t="s">
        <v>29</v>
      </c>
      <c r="G5" s="4">
        <v>3</v>
      </c>
      <c r="H5" s="7">
        <f>VLOOKUP(E5,'[1]ANCHOR HEALTH &amp; BEAUTY CARE'!$C$4:$D$251,2,)</f>
        <v>37.5</v>
      </c>
      <c r="I5" s="7">
        <v>20</v>
      </c>
      <c r="J5" s="7">
        <f>G5*H5+I5</f>
        <v>132.5</v>
      </c>
    </row>
    <row r="6" spans="1:10" ht="15" customHeight="1">
      <c r="A6" s="23">
        <v>3</v>
      </c>
      <c r="B6" s="4" t="s">
        <v>21</v>
      </c>
      <c r="C6" s="4" t="s">
        <v>79</v>
      </c>
      <c r="D6" s="4" t="s">
        <v>85</v>
      </c>
      <c r="E6" s="4" t="s">
        <v>44</v>
      </c>
      <c r="F6" s="4" t="s">
        <v>28</v>
      </c>
      <c r="G6" s="4">
        <v>3</v>
      </c>
      <c r="H6" s="7">
        <f>VLOOKUP(E6,'[1]ANCHOR HEALTH &amp; BEAUTY CARE'!$C$4:$D$251,2,)</f>
        <v>40</v>
      </c>
      <c r="I6" s="7">
        <v>20</v>
      </c>
      <c r="J6" s="7">
        <f>G6*H6+I6</f>
        <v>140</v>
      </c>
    </row>
    <row r="7" spans="1:10" ht="15" customHeight="1">
      <c r="A7" s="23">
        <v>4</v>
      </c>
      <c r="B7" s="4" t="s">
        <v>21</v>
      </c>
      <c r="C7" s="4" t="s">
        <v>78</v>
      </c>
      <c r="D7" s="4" t="s">
        <v>85</v>
      </c>
      <c r="E7" s="8" t="s">
        <v>60</v>
      </c>
      <c r="F7" s="4" t="s">
        <v>27</v>
      </c>
      <c r="G7" s="4">
        <v>5</v>
      </c>
      <c r="H7" s="7">
        <f>VLOOKUP(E7,'[1]ANCHOR HEALTH &amp; BEAUTY CARE'!$C$4:$D$251,2,)</f>
        <v>40</v>
      </c>
      <c r="I7" s="7">
        <v>20</v>
      </c>
      <c r="J7" s="7">
        <f>G7*H7+I7</f>
        <v>220</v>
      </c>
    </row>
    <row r="8" spans="1:10" ht="15" customHeight="1">
      <c r="A8" s="23">
        <v>5</v>
      </c>
      <c r="B8" s="4" t="s">
        <v>21</v>
      </c>
      <c r="C8" s="4" t="s">
        <v>84</v>
      </c>
      <c r="D8" s="4" t="s">
        <v>85</v>
      </c>
      <c r="E8" s="4" t="s">
        <v>48</v>
      </c>
      <c r="F8" s="4" t="s">
        <v>33</v>
      </c>
      <c r="G8" s="4">
        <v>7</v>
      </c>
      <c r="H8" s="7">
        <f>VLOOKUP(E8,'[1]ANCHOR HEALTH &amp; BEAUTY CARE'!$C$4:$D$251,2,)</f>
        <v>60</v>
      </c>
      <c r="I8" s="7">
        <v>20</v>
      </c>
      <c r="J8" s="7">
        <f>G8*H8+I8</f>
        <v>440</v>
      </c>
    </row>
    <row r="9" spans="1:10" ht="15" customHeight="1">
      <c r="A9" s="23">
        <v>6</v>
      </c>
      <c r="B9" s="4" t="s">
        <v>17</v>
      </c>
      <c r="C9" s="4" t="s">
        <v>74</v>
      </c>
      <c r="D9" s="4" t="s">
        <v>85</v>
      </c>
      <c r="E9" s="8" t="s">
        <v>60</v>
      </c>
      <c r="F9" s="4" t="s">
        <v>20</v>
      </c>
      <c r="G9" s="4">
        <v>5</v>
      </c>
      <c r="H9" s="7">
        <f>VLOOKUP(E9,'[1]ANCHOR HEALTH &amp; BEAUTY CARE'!$C$4:$D$251,2,)</f>
        <v>40</v>
      </c>
      <c r="I9" s="7">
        <v>20</v>
      </c>
      <c r="J9" s="7">
        <f>G9*H9+I9</f>
        <v>220</v>
      </c>
    </row>
    <row r="10" spans="1:10" ht="15" customHeight="1">
      <c r="A10" s="23">
        <v>7</v>
      </c>
      <c r="B10" s="4" t="s">
        <v>17</v>
      </c>
      <c r="C10" s="4" t="s">
        <v>73</v>
      </c>
      <c r="D10" s="4" t="s">
        <v>85</v>
      </c>
      <c r="E10" s="4" t="s">
        <v>37</v>
      </c>
      <c r="F10" s="4" t="s">
        <v>19</v>
      </c>
      <c r="G10" s="4">
        <v>2</v>
      </c>
      <c r="H10" s="7">
        <f>VLOOKUP(E10,'[1]ANCHOR HEALTH &amp; BEAUTY CARE'!$C$4:$D$251,2,)</f>
        <v>43.75</v>
      </c>
      <c r="I10" s="7">
        <v>20</v>
      </c>
      <c r="J10" s="7">
        <f>G10*H10+I10</f>
        <v>107.5</v>
      </c>
    </row>
    <row r="11" spans="1:10" ht="15" customHeight="1">
      <c r="A11" s="23">
        <v>8</v>
      </c>
      <c r="B11" s="4" t="s">
        <v>17</v>
      </c>
      <c r="C11" s="4" t="s">
        <v>72</v>
      </c>
      <c r="D11" s="4" t="s">
        <v>85</v>
      </c>
      <c r="E11" s="4" t="s">
        <v>42</v>
      </c>
      <c r="F11" s="4" t="s">
        <v>18</v>
      </c>
      <c r="G11" s="4">
        <v>3</v>
      </c>
      <c r="H11" s="7">
        <f>VLOOKUP(E11,'[1]ANCHOR HEALTH &amp; BEAUTY CARE'!$C$4:$D$251,2,)</f>
        <v>37.5</v>
      </c>
      <c r="I11" s="7">
        <v>20</v>
      </c>
      <c r="J11" s="7">
        <f>G11*H11+I11</f>
        <v>132.5</v>
      </c>
    </row>
    <row r="12" spans="1:10" ht="15" customHeight="1">
      <c r="A12" s="23">
        <v>9</v>
      </c>
      <c r="B12" s="4" t="s">
        <v>13</v>
      </c>
      <c r="C12" s="4" t="s">
        <v>70</v>
      </c>
      <c r="D12" s="4" t="s">
        <v>85</v>
      </c>
      <c r="E12" s="4" t="s">
        <v>40</v>
      </c>
      <c r="F12" s="4" t="s">
        <v>15</v>
      </c>
      <c r="G12" s="4">
        <v>2</v>
      </c>
      <c r="H12" s="7">
        <f>VLOOKUP(E12,'[1]ANCHOR HEALTH &amp; BEAUTY CARE'!$C$4:$D$251,2,)</f>
        <v>37.5</v>
      </c>
      <c r="I12" s="7">
        <v>20</v>
      </c>
      <c r="J12" s="7">
        <f>G12*H12+I12</f>
        <v>95</v>
      </c>
    </row>
    <row r="13" spans="1:10" ht="15" customHeight="1">
      <c r="A13" s="23">
        <v>10</v>
      </c>
      <c r="B13" s="4" t="s">
        <v>13</v>
      </c>
      <c r="C13" s="4" t="s">
        <v>71</v>
      </c>
      <c r="D13" s="4" t="s">
        <v>85</v>
      </c>
      <c r="E13" s="4" t="s">
        <v>41</v>
      </c>
      <c r="F13" s="4" t="s">
        <v>16</v>
      </c>
      <c r="G13" s="4">
        <v>3</v>
      </c>
      <c r="H13" s="7">
        <f>VLOOKUP(E13,'[1]ANCHOR HEALTH &amp; BEAUTY CARE'!$C$4:$D$251,2,)</f>
        <v>40</v>
      </c>
      <c r="I13" s="7">
        <v>20</v>
      </c>
      <c r="J13" s="7">
        <f>G13*H13+I13</f>
        <v>140</v>
      </c>
    </row>
    <row r="14" spans="1:10" ht="15" customHeight="1">
      <c r="A14" s="23">
        <v>11</v>
      </c>
      <c r="B14" s="4" t="s">
        <v>13</v>
      </c>
      <c r="C14" s="4" t="s">
        <v>69</v>
      </c>
      <c r="D14" s="4" t="s">
        <v>85</v>
      </c>
      <c r="E14" s="4" t="s">
        <v>35</v>
      </c>
      <c r="F14" s="4" t="s">
        <v>14</v>
      </c>
      <c r="G14" s="4">
        <v>2</v>
      </c>
      <c r="H14" s="7">
        <f>VLOOKUP(E14,'[1]ANCHOR HEALTH &amp; BEAUTY CARE'!$C$4:$D$251,2,)</f>
        <v>37.5</v>
      </c>
      <c r="I14" s="7">
        <v>20</v>
      </c>
      <c r="J14" s="7">
        <f>G14*H14+I14</f>
        <v>95</v>
      </c>
    </row>
    <row r="15" spans="1:10" ht="15" customHeight="1">
      <c r="A15" s="23">
        <v>12</v>
      </c>
      <c r="B15" s="4" t="s">
        <v>11</v>
      </c>
      <c r="C15" s="4" t="s">
        <v>68</v>
      </c>
      <c r="D15" s="4" t="s">
        <v>85</v>
      </c>
      <c r="E15" s="4" t="s">
        <v>39</v>
      </c>
      <c r="F15" s="4" t="s">
        <v>12</v>
      </c>
      <c r="G15" s="4">
        <v>2</v>
      </c>
      <c r="H15" s="7">
        <f>VLOOKUP(E15,'[1]ANCHOR HEALTH &amp; BEAUTY CARE'!$C$4:$D$251,2,)</f>
        <v>37.5</v>
      </c>
      <c r="I15" s="7">
        <v>20</v>
      </c>
      <c r="J15" s="7">
        <f>G15*H15+I15</f>
        <v>95</v>
      </c>
    </row>
    <row r="16" spans="1:10" ht="15" customHeight="1">
      <c r="A16" s="23">
        <v>13</v>
      </c>
      <c r="B16" s="4" t="s">
        <v>9</v>
      </c>
      <c r="C16" s="4" t="s">
        <v>67</v>
      </c>
      <c r="D16" s="4" t="s">
        <v>85</v>
      </c>
      <c r="E16" s="9" t="s">
        <v>61</v>
      </c>
      <c r="F16" s="4" t="s">
        <v>10</v>
      </c>
      <c r="G16" s="4">
        <v>8</v>
      </c>
      <c r="H16" s="7">
        <f>VLOOKUP(E16,'[1]ANCHOR HEALTH &amp; BEAUTY CARE'!$C$4:$D$251,2,)</f>
        <v>50</v>
      </c>
      <c r="I16" s="7">
        <v>20</v>
      </c>
      <c r="J16" s="7">
        <f>G16*H16+I16</f>
        <v>420</v>
      </c>
    </row>
    <row r="17" spans="1:10" ht="15" customHeight="1">
      <c r="A17" s="23">
        <v>14</v>
      </c>
      <c r="B17" s="4" t="s">
        <v>7</v>
      </c>
      <c r="C17" s="4" t="s">
        <v>66</v>
      </c>
      <c r="D17" s="4" t="s">
        <v>85</v>
      </c>
      <c r="E17" s="4" t="s">
        <v>38</v>
      </c>
      <c r="F17" s="4" t="s">
        <v>8</v>
      </c>
      <c r="G17" s="4">
        <v>3</v>
      </c>
      <c r="H17" s="7">
        <f>VLOOKUP(E17,'[1]ANCHOR HEALTH &amp; BEAUTY CARE'!$C$4:$D$251,2,)</f>
        <v>37.5</v>
      </c>
      <c r="I17" s="7">
        <v>20</v>
      </c>
      <c r="J17" s="7">
        <f>G17*H17+I17</f>
        <v>132.5</v>
      </c>
    </row>
    <row r="18" spans="1:10" ht="15" customHeight="1">
      <c r="A18" s="23">
        <v>15</v>
      </c>
      <c r="B18" s="4" t="s">
        <v>5</v>
      </c>
      <c r="C18" s="4" t="s">
        <v>65</v>
      </c>
      <c r="D18" s="4" t="s">
        <v>85</v>
      </c>
      <c r="E18" s="4" t="s">
        <v>37</v>
      </c>
      <c r="F18" s="4" t="s">
        <v>6</v>
      </c>
      <c r="G18" s="4">
        <v>3</v>
      </c>
      <c r="H18" s="7">
        <f>VLOOKUP(E18,'[1]ANCHOR HEALTH &amp; BEAUTY CARE'!$C$4:$D$251,2,)</f>
        <v>43.75</v>
      </c>
      <c r="I18" s="7">
        <v>20</v>
      </c>
      <c r="J18" s="7">
        <f>G18*H18+I18</f>
        <v>151.25</v>
      </c>
    </row>
    <row r="19" spans="1:10" ht="15" customHeight="1">
      <c r="A19" s="23">
        <v>16</v>
      </c>
      <c r="B19" s="4" t="s">
        <v>3</v>
      </c>
      <c r="C19" s="4" t="s">
        <v>63</v>
      </c>
      <c r="D19" s="4" t="s">
        <v>85</v>
      </c>
      <c r="E19" s="4" t="s">
        <v>36</v>
      </c>
      <c r="F19" s="4" t="s">
        <v>4</v>
      </c>
      <c r="G19" s="4">
        <v>3</v>
      </c>
      <c r="H19" s="7">
        <f>VLOOKUP(E19,'[1]ANCHOR HEALTH &amp; BEAUTY CARE'!$C$4:$D$251,2,)</f>
        <v>37.5</v>
      </c>
      <c r="I19" s="7">
        <v>20</v>
      </c>
      <c r="J19" s="7">
        <f>G19*H19+I19</f>
        <v>132.5</v>
      </c>
    </row>
    <row r="20" spans="1:10" ht="15" customHeight="1">
      <c r="A20" s="23">
        <v>17</v>
      </c>
      <c r="B20" s="4" t="s">
        <v>1</v>
      </c>
      <c r="C20" s="4" t="s">
        <v>64</v>
      </c>
      <c r="D20" s="4" t="s">
        <v>85</v>
      </c>
      <c r="E20" s="4" t="s">
        <v>35</v>
      </c>
      <c r="F20" s="4" t="s">
        <v>2</v>
      </c>
      <c r="G20" s="4">
        <v>5</v>
      </c>
      <c r="H20" s="7">
        <f>VLOOKUP(E20,'[1]ANCHOR HEALTH &amp; BEAUTY CARE'!$C$4:$D$251,2,)</f>
        <v>37.5</v>
      </c>
      <c r="I20" s="7">
        <v>20</v>
      </c>
      <c r="J20" s="7">
        <f>G20*H20+I20</f>
        <v>207.5</v>
      </c>
    </row>
    <row r="21" spans="1:10" ht="15" customHeight="1">
      <c r="A21" s="23">
        <v>18</v>
      </c>
      <c r="B21" s="4" t="s">
        <v>1</v>
      </c>
      <c r="C21" s="4" t="s">
        <v>83</v>
      </c>
      <c r="D21" s="4" t="s">
        <v>85</v>
      </c>
      <c r="E21" s="4" t="s">
        <v>47</v>
      </c>
      <c r="F21" s="4" t="s">
        <v>32</v>
      </c>
      <c r="G21" s="4">
        <v>6</v>
      </c>
      <c r="H21" s="7">
        <f>VLOOKUP(E21,'[1]ANCHOR HEALTH &amp; BEAUTY CARE'!$C$4:$D$251,2,)</f>
        <v>100</v>
      </c>
      <c r="I21" s="7">
        <v>20</v>
      </c>
      <c r="J21" s="7">
        <f>G21*H21+I21</f>
        <v>620</v>
      </c>
    </row>
    <row r="22" spans="1:10" ht="15" customHeight="1">
      <c r="A22" s="23">
        <v>19</v>
      </c>
      <c r="B22" s="4" t="s">
        <v>25</v>
      </c>
      <c r="C22" s="4" t="s">
        <v>77</v>
      </c>
      <c r="D22" s="4" t="s">
        <v>85</v>
      </c>
      <c r="E22" s="4" t="s">
        <v>43</v>
      </c>
      <c r="F22" s="4" t="s">
        <v>26</v>
      </c>
      <c r="G22" s="4">
        <v>4</v>
      </c>
      <c r="H22" s="7">
        <f>VLOOKUP(E22,'[1]ANCHOR HEALTH &amp; BEAUTY CARE'!$C$4:$D$251,2,)</f>
        <v>37.5</v>
      </c>
      <c r="I22" s="7">
        <v>20</v>
      </c>
      <c r="J22" s="7">
        <f>G22*H22+I22</f>
        <v>170</v>
      </c>
    </row>
    <row r="23" spans="1:10" ht="15" customHeight="1">
      <c r="A23" s="23">
        <v>20</v>
      </c>
      <c r="B23" s="4" t="s">
        <v>25</v>
      </c>
      <c r="C23" s="4" t="s">
        <v>82</v>
      </c>
      <c r="D23" s="4" t="s">
        <v>85</v>
      </c>
      <c r="E23" s="4" t="s">
        <v>46</v>
      </c>
      <c r="F23" s="4" t="s">
        <v>31</v>
      </c>
      <c r="G23" s="4">
        <v>2</v>
      </c>
      <c r="H23" s="7">
        <f>VLOOKUP(E23,'[1]ANCHOR HEALTH &amp; BEAUTY CARE'!$C$4:$D$251,2,)</f>
        <v>37.5</v>
      </c>
      <c r="I23" s="7">
        <v>20</v>
      </c>
      <c r="J23" s="7">
        <f>G23*H23+I23</f>
        <v>95</v>
      </c>
    </row>
    <row r="24" spans="1:10" ht="15" customHeight="1">
      <c r="A24" s="23">
        <v>21</v>
      </c>
      <c r="B24" s="4" t="s">
        <v>23</v>
      </c>
      <c r="C24" s="4" t="s">
        <v>76</v>
      </c>
      <c r="D24" s="4" t="s">
        <v>85</v>
      </c>
      <c r="E24" s="4" t="s">
        <v>39</v>
      </c>
      <c r="F24" s="4" t="s">
        <v>24</v>
      </c>
      <c r="G24" s="4">
        <v>6</v>
      </c>
      <c r="H24" s="7">
        <f>VLOOKUP(E24,'[1]ANCHOR HEALTH &amp; BEAUTY CARE'!$C$4:$D$251,2,)</f>
        <v>37.5</v>
      </c>
      <c r="I24" s="7">
        <v>20</v>
      </c>
      <c r="J24" s="7">
        <f>G24*H24+I24</f>
        <v>245</v>
      </c>
    </row>
    <row r="25" spans="1:10" ht="15" customHeight="1">
      <c r="A25" s="23">
        <v>22</v>
      </c>
      <c r="B25" s="4" t="s">
        <v>23</v>
      </c>
      <c r="C25" s="4" t="s">
        <v>81</v>
      </c>
      <c r="D25" s="4" t="s">
        <v>85</v>
      </c>
      <c r="E25" s="4" t="s">
        <v>35</v>
      </c>
      <c r="F25" s="4" t="s">
        <v>30</v>
      </c>
      <c r="G25" s="4">
        <v>6</v>
      </c>
      <c r="H25" s="7">
        <f>VLOOKUP(E25,'[1]ANCHOR HEALTH &amp; BEAUTY CARE'!$C$4:$D$251,2,)</f>
        <v>37.5</v>
      </c>
      <c r="I25" s="7">
        <v>20</v>
      </c>
      <c r="J25" s="7">
        <f>G25*H25+I25</f>
        <v>245</v>
      </c>
    </row>
    <row r="26" spans="1:10" s="3" customFormat="1" ht="15" customHeight="1">
      <c r="A26" s="10" t="s">
        <v>62</v>
      </c>
      <c r="B26" s="10"/>
      <c r="C26" s="10"/>
      <c r="D26" s="10"/>
      <c r="E26" s="10"/>
      <c r="F26" s="10"/>
      <c r="G26" s="10"/>
      <c r="H26" s="11"/>
      <c r="I26" s="11"/>
      <c r="J26" s="6">
        <f>ROUND(SUM(J4:J25),0)</f>
        <v>4369</v>
      </c>
    </row>
    <row r="27" spans="1:10" s="3" customFormat="1" ht="30" customHeight="1">
      <c r="A27" s="12" t="s">
        <v>59</v>
      </c>
      <c r="B27" s="12"/>
      <c r="C27" s="12"/>
      <c r="D27" s="12"/>
      <c r="E27" s="12"/>
      <c r="F27" s="12"/>
      <c r="G27" s="12"/>
      <c r="H27" s="13"/>
      <c r="I27" s="13"/>
      <c r="J27" s="13"/>
    </row>
    <row r="28" spans="1:10" s="3" customFormat="1" ht="30" customHeight="1">
      <c r="A28" s="12" t="s">
        <v>34</v>
      </c>
      <c r="B28" s="12"/>
      <c r="C28" s="12"/>
      <c r="D28" s="12"/>
      <c r="E28" s="12"/>
      <c r="F28" s="12"/>
      <c r="G28" s="12"/>
      <c r="H28" s="13"/>
      <c r="I28" s="13"/>
      <c r="J28" s="13"/>
    </row>
    <row r="29" spans="1:10">
      <c r="G29" s="5">
        <f>SUM(G4:G25)</f>
        <v>86</v>
      </c>
    </row>
  </sheetData>
  <sortState ref="B4:J25">
    <sortCondition ref="B4:B25"/>
    <sortCondition ref="C4:C25"/>
  </sortState>
  <mergeCells count="7">
    <mergeCell ref="A26:I26"/>
    <mergeCell ref="A27:J27"/>
    <mergeCell ref="A28:J28"/>
    <mergeCell ref="F1:J1"/>
    <mergeCell ref="F2:J2"/>
    <mergeCell ref="A1:E1"/>
    <mergeCell ref="A2:E2"/>
  </mergeCells>
  <conditionalFormatting sqref="E19">
    <cfRule type="duplicateValues" dxfId="4" priority="5"/>
  </conditionalFormatting>
  <conditionalFormatting sqref="E19">
    <cfRule type="duplicateValues" dxfId="3" priority="4"/>
  </conditionalFormatting>
  <conditionalFormatting sqref="E15">
    <cfRule type="duplicateValues" dxfId="2" priority="3"/>
  </conditionalFormatting>
  <conditionalFormatting sqref="E15">
    <cfRule type="duplicateValues" dxfId="1" priority="2"/>
  </conditionalFormatting>
  <conditionalFormatting sqref="E8">
    <cfRule type="duplicateValues" dxfId="0" priority="1"/>
  </conditionalFormatting>
  <pageMargins left="0.37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2024-03-11T07:15:47Z</cp:lastPrinted>
  <dcterms:created xsi:type="dcterms:W3CDTF">2024-03-06T07:48:12Z</dcterms:created>
  <dcterms:modified xsi:type="dcterms:W3CDTF">2024-03-11T07:17:18Z</dcterms:modified>
</cp:coreProperties>
</file>