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Invoice!$A$3:$L$28</definedName>
  </definedNames>
  <calcPr calcId="124519"/>
</workbook>
</file>

<file path=xl/calcChain.xml><?xml version="1.0" encoding="utf-8"?>
<calcChain xmlns="http://schemas.openxmlformats.org/spreadsheetml/2006/main">
  <c r="H29" i="1"/>
  <c r="G29"/>
  <c r="K18"/>
  <c r="K21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9"/>
  <c r="K19" s="1"/>
  <c r="I20"/>
  <c r="K20" s="1"/>
  <c r="I22"/>
  <c r="K22" s="1"/>
  <c r="I23"/>
  <c r="K23" s="1"/>
  <c r="I24"/>
  <c r="K24" s="1"/>
  <c r="I25"/>
  <c r="K25" s="1"/>
  <c r="I4"/>
  <c r="K4" s="1"/>
  <c r="K26" l="1"/>
</calcChain>
</file>

<file path=xl/sharedStrings.xml><?xml version="1.0" encoding="utf-8"?>
<sst xmlns="http://schemas.openxmlformats.org/spreadsheetml/2006/main" count="127" uniqueCount="86">
  <si>
    <t>INVOICE
PRAGATI LOGISTICS,SAMANTA SAHI KHUNTIA LANE,8984191006
GST No:21AGHPB9356M1Z9</t>
  </si>
  <si>
    <t>05/10/2024</t>
  </si>
  <si>
    <t>121562</t>
  </si>
  <si>
    <t>04/10/2024</t>
  </si>
  <si>
    <t>546</t>
  </si>
  <si>
    <t>02/10/2024</t>
  </si>
  <si>
    <t>1506</t>
  </si>
  <si>
    <t>23/10/2024</t>
  </si>
  <si>
    <t>1713</t>
  </si>
  <si>
    <t>29/10/2024</t>
  </si>
  <si>
    <t>1739</t>
  </si>
  <si>
    <t>21716</t>
  </si>
  <si>
    <t>19/10/2024</t>
  </si>
  <si>
    <t>1685</t>
  </si>
  <si>
    <t>18/10/2024</t>
  </si>
  <si>
    <t>1669</t>
  </si>
  <si>
    <t>21714</t>
  </si>
  <si>
    <t>1717</t>
  </si>
  <si>
    <t>22/10/2024</t>
  </si>
  <si>
    <t>1708</t>
  </si>
  <si>
    <t>121704</t>
  </si>
  <si>
    <t>1696</t>
  </si>
  <si>
    <t>1694</t>
  </si>
  <si>
    <t>15/10/2024</t>
  </si>
  <si>
    <t>1643</t>
  </si>
  <si>
    <t>1633</t>
  </si>
  <si>
    <t>1651</t>
  </si>
  <si>
    <t>16/10/2024</t>
  </si>
  <si>
    <t>1652</t>
  </si>
  <si>
    <t>1640</t>
  </si>
  <si>
    <t>09/10/2024</t>
  </si>
  <si>
    <t>1598</t>
  </si>
  <si>
    <t>1573</t>
  </si>
  <si>
    <t>21564</t>
  </si>
  <si>
    <t>Thanking you for your business.
PRAGATI LOGISTICS</t>
  </si>
  <si>
    <t>RATE</t>
  </si>
  <si>
    <t>PL/JA/16008</t>
  </si>
  <si>
    <t>PL/JA/15846</t>
  </si>
  <si>
    <t>PL/JA/15621</t>
  </si>
  <si>
    <t>PL/JA/17748</t>
  </si>
  <si>
    <t>PL/JA/17496</t>
  </si>
  <si>
    <t>PL/JA/17280</t>
  </si>
  <si>
    <t>PL/JA/17279</t>
  </si>
  <si>
    <t>PL/JA/17278</t>
  </si>
  <si>
    <t>PL/JA/17159</t>
  </si>
  <si>
    <t>PL/JA/17157</t>
  </si>
  <si>
    <t>PL/JA/17091</t>
  </si>
  <si>
    <t>PL/JA/17074</t>
  </si>
  <si>
    <t>PL/JA/17046</t>
  </si>
  <si>
    <t>PL/JA/16986</t>
  </si>
  <si>
    <t>PL/JA/16623</t>
  </si>
  <si>
    <t>PL/JA/16622</t>
  </si>
  <si>
    <t>PL/JA/16574</t>
  </si>
  <si>
    <t>PL/JA/16558</t>
  </si>
  <si>
    <t>PL/JA/16496</t>
  </si>
  <si>
    <t>PL/JA/16290</t>
  </si>
  <si>
    <t>PL/JA/15994</t>
  </si>
  <si>
    <t>PL/JA/16001</t>
  </si>
  <si>
    <t>NISCHINTKOILI</t>
  </si>
  <si>
    <t>AGARPADA</t>
  </si>
  <si>
    <t>BOUDH</t>
  </si>
  <si>
    <t>LANGALESWAR</t>
  </si>
  <si>
    <t>BALIMELA</t>
  </si>
  <si>
    <t>UMERKOT</t>
  </si>
  <si>
    <t>BALIAPAL</t>
  </si>
  <si>
    <t>KHARIAR ROAD</t>
  </si>
  <si>
    <t>JOKADIA</t>
  </si>
  <si>
    <t>KUAKHIA</t>
  </si>
  <si>
    <t>TIHIDI</t>
  </si>
  <si>
    <t>BHADRAK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</si>
  <si>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</si>
  <si>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</si>
  <si>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</si>
  <si>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</si>
  <si>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</si>
  <si>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</si>
  <si>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</si>
  <si>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</si>
  <si>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</si>
  <si>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</si>
  <si>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AMOUNT</t>
  </si>
  <si>
    <t xml:space="preserve">HPM CHEMICALS AND FERTILIZERS LIMITED
Address:Ashutosh Vihar Apartment A-105  Ravi Talkies Road Bhubaneswar 751002 ,9438092464
GST No:21AAACH0623D1ZK
</t>
  </si>
  <si>
    <t>Kindly, verify &amp; confirm within 7 days, else GST will be filed by 20th NOV., 2024. 
GST to be paid by Consignor under Reverse Charge Mechanism(RCM) as per GST.</t>
  </si>
  <si>
    <t xml:space="preserve">Bill Date:31/10/2024
Bill NO : 25325
Total Amount:27578.00
</t>
  </si>
  <si>
    <t>(RUPEES TWENTY SEVEN THOUSAND FIVE HUNDRED SEVENTY EIGHT ONLY)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</si>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</sst>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95250</xdr:rowOff>
    </xdr:from>
    <xdr:to>
      <xdr:col>7</xdr:col>
      <xdr:colOff>371476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95250"/>
          <a:ext cx="4248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R20" sqref="R2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8" style="2" customWidth="1"/>
    <col min="10" max="10" width="7.1406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9.5" customHeight="1">
      <c r="A2" s="18" t="s">
        <v>81</v>
      </c>
      <c r="B2" s="19"/>
      <c r="C2" s="19"/>
      <c r="D2" s="19"/>
      <c r="E2" s="19"/>
      <c r="F2" s="19"/>
      <c r="G2" s="19"/>
      <c r="H2" s="20"/>
      <c r="I2" s="21" t="s">
        <v>83</v>
      </c>
      <c r="J2" s="21"/>
      <c r="K2" s="21"/>
    </row>
    <row r="3" spans="1:11" s="10" customFormat="1">
      <c r="A3" s="5" t="s">
        <v>72</v>
      </c>
      <c r="B3" s="5" t="s">
        <v>73</v>
      </c>
      <c r="C3" s="5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9" t="s">
        <v>35</v>
      </c>
      <c r="J3" s="9" t="s">
        <v>85</v>
      </c>
      <c r="K3" s="9" t="s">
        <v>80</v>
      </c>
    </row>
    <row r="4" spans="1:11">
      <c r="A4" s="22">
        <v>1</v>
      </c>
      <c r="B4" s="4" t="s">
        <v>5</v>
      </c>
      <c r="C4" s="4" t="s">
        <v>38</v>
      </c>
      <c r="D4" s="8" t="s">
        <v>71</v>
      </c>
      <c r="E4" s="4" t="s">
        <v>60</v>
      </c>
      <c r="F4" s="4" t="s">
        <v>6</v>
      </c>
      <c r="G4" s="4">
        <v>50</v>
      </c>
      <c r="H4" s="4">
        <v>1000</v>
      </c>
      <c r="I4" s="6">
        <f>VLOOKUP(E4,'[1]BIOSTARDT INDIA'!$C$3:$E$309,3,FALSE)</f>
        <v>3.75</v>
      </c>
      <c r="J4" s="6">
        <v>20</v>
      </c>
      <c r="K4" s="6">
        <f>H4*I4+J4</f>
        <v>3770</v>
      </c>
    </row>
    <row r="5" spans="1:11">
      <c r="A5" s="22">
        <v>2</v>
      </c>
      <c r="B5" s="4" t="s">
        <v>3</v>
      </c>
      <c r="C5" s="4" t="s">
        <v>37</v>
      </c>
      <c r="D5" s="8" t="s">
        <v>71</v>
      </c>
      <c r="E5" s="4" t="s">
        <v>59</v>
      </c>
      <c r="F5" s="4" t="s">
        <v>4</v>
      </c>
      <c r="G5" s="4">
        <v>4</v>
      </c>
      <c r="H5" s="4">
        <v>50</v>
      </c>
      <c r="I5" s="6">
        <f>VLOOKUP(E5,'[1]BIOSTARDT INDIA'!$C$3:$E$309,3,FALSE)</f>
        <v>3.75</v>
      </c>
      <c r="J5" s="6">
        <v>20</v>
      </c>
      <c r="K5" s="6">
        <f t="shared" ref="K5:K25" si="0">H5*I5+J5</f>
        <v>207.5</v>
      </c>
    </row>
    <row r="6" spans="1:11">
      <c r="A6" s="22">
        <v>3</v>
      </c>
      <c r="B6" s="4" t="s">
        <v>3</v>
      </c>
      <c r="C6" s="4" t="s">
        <v>57</v>
      </c>
      <c r="D6" s="8" t="s">
        <v>71</v>
      </c>
      <c r="E6" s="4" t="s">
        <v>60</v>
      </c>
      <c r="F6" s="4" t="s">
        <v>33</v>
      </c>
      <c r="G6" s="4">
        <v>24</v>
      </c>
      <c r="H6" s="4">
        <v>480</v>
      </c>
      <c r="I6" s="6">
        <f>VLOOKUP(E6,'[1]BIOSTARDT INDIA'!$C$3:$E$309,3,FALSE)</f>
        <v>3.75</v>
      </c>
      <c r="J6" s="6">
        <v>20</v>
      </c>
      <c r="K6" s="6">
        <f t="shared" si="0"/>
        <v>1820</v>
      </c>
    </row>
    <row r="7" spans="1:11">
      <c r="A7" s="22">
        <v>4</v>
      </c>
      <c r="B7" s="4" t="s">
        <v>1</v>
      </c>
      <c r="C7" s="4" t="s">
        <v>36</v>
      </c>
      <c r="D7" s="8" t="s">
        <v>71</v>
      </c>
      <c r="E7" s="4" t="s">
        <v>58</v>
      </c>
      <c r="F7" s="4" t="s">
        <v>2</v>
      </c>
      <c r="G7" s="4">
        <v>5</v>
      </c>
      <c r="H7" s="4">
        <v>50</v>
      </c>
      <c r="I7" s="6">
        <f>VLOOKUP(E7,'[1]BIOSTARDT INDIA'!$C$3:$E$309,3,FALSE)</f>
        <v>3</v>
      </c>
      <c r="J7" s="6">
        <v>20</v>
      </c>
      <c r="K7" s="6">
        <f t="shared" si="0"/>
        <v>170</v>
      </c>
    </row>
    <row r="8" spans="1:11">
      <c r="A8" s="22">
        <v>5</v>
      </c>
      <c r="B8" s="4" t="s">
        <v>1</v>
      </c>
      <c r="C8" s="4" t="s">
        <v>56</v>
      </c>
      <c r="D8" s="8" t="s">
        <v>71</v>
      </c>
      <c r="E8" s="4" t="s">
        <v>70</v>
      </c>
      <c r="F8" s="4" t="s">
        <v>32</v>
      </c>
      <c r="G8" s="4">
        <v>10</v>
      </c>
      <c r="H8" s="4">
        <v>200</v>
      </c>
      <c r="I8" s="6">
        <f>VLOOKUP(E8,'[1]BIOSTARDT INDIA'!$C$3:$E$309,3,FALSE)</f>
        <v>3.75</v>
      </c>
      <c r="J8" s="6">
        <v>20</v>
      </c>
      <c r="K8" s="6">
        <f t="shared" si="0"/>
        <v>770</v>
      </c>
    </row>
    <row r="9" spans="1:11">
      <c r="A9" s="22">
        <v>6</v>
      </c>
      <c r="B9" s="4" t="s">
        <v>30</v>
      </c>
      <c r="C9" s="4" t="s">
        <v>55</v>
      </c>
      <c r="D9" s="8" t="s">
        <v>71</v>
      </c>
      <c r="E9" s="4" t="s">
        <v>59</v>
      </c>
      <c r="F9" s="4" t="s">
        <v>31</v>
      </c>
      <c r="G9" s="4">
        <v>8</v>
      </c>
      <c r="H9" s="4">
        <v>62</v>
      </c>
      <c r="I9" s="6">
        <f>VLOOKUP(E9,'[1]BIOSTARDT INDIA'!$C$3:$E$309,3,FALSE)</f>
        <v>3.75</v>
      </c>
      <c r="J9" s="6">
        <v>20</v>
      </c>
      <c r="K9" s="6">
        <f t="shared" si="0"/>
        <v>252.5</v>
      </c>
    </row>
    <row r="10" spans="1:11">
      <c r="A10" s="22">
        <v>7</v>
      </c>
      <c r="B10" s="4" t="s">
        <v>23</v>
      </c>
      <c r="C10" s="4" t="s">
        <v>50</v>
      </c>
      <c r="D10" s="8" t="s">
        <v>71</v>
      </c>
      <c r="E10" s="4" t="s">
        <v>59</v>
      </c>
      <c r="F10" s="4" t="s">
        <v>24</v>
      </c>
      <c r="G10" s="4">
        <v>5</v>
      </c>
      <c r="H10" s="4">
        <v>50</v>
      </c>
      <c r="I10" s="6">
        <f>VLOOKUP(E10,'[1]BIOSTARDT INDIA'!$C$3:$E$309,3,FALSE)</f>
        <v>3.75</v>
      </c>
      <c r="J10" s="6">
        <v>20</v>
      </c>
      <c r="K10" s="6">
        <f t="shared" si="0"/>
        <v>207.5</v>
      </c>
    </row>
    <row r="11" spans="1:11">
      <c r="A11" s="22">
        <v>8</v>
      </c>
      <c r="B11" s="4" t="s">
        <v>23</v>
      </c>
      <c r="C11" s="4" t="s">
        <v>51</v>
      </c>
      <c r="D11" s="8" t="s">
        <v>71</v>
      </c>
      <c r="E11" s="4" t="s">
        <v>68</v>
      </c>
      <c r="F11" s="4" t="s">
        <v>25</v>
      </c>
      <c r="G11" s="4">
        <v>10</v>
      </c>
      <c r="H11" s="4">
        <v>200</v>
      </c>
      <c r="I11" s="6">
        <f>VLOOKUP(E11,'[1]BIOSTARDT INDIA'!$C$3:$E$309,3,FALSE)</f>
        <v>3.75</v>
      </c>
      <c r="J11" s="6">
        <v>20</v>
      </c>
      <c r="K11" s="6">
        <f t="shared" si="0"/>
        <v>770</v>
      </c>
    </row>
    <row r="12" spans="1:11">
      <c r="A12" s="22">
        <v>9</v>
      </c>
      <c r="B12" s="4" t="s">
        <v>23</v>
      </c>
      <c r="C12" s="4" t="s">
        <v>52</v>
      </c>
      <c r="D12" s="8" t="s">
        <v>71</v>
      </c>
      <c r="E12" s="4" t="s">
        <v>67</v>
      </c>
      <c r="F12" s="4" t="s">
        <v>26</v>
      </c>
      <c r="G12" s="4">
        <v>5</v>
      </c>
      <c r="H12" s="4">
        <v>100</v>
      </c>
      <c r="I12" s="6">
        <f>VLOOKUP(E12,'[1]BIOSTARDT INDIA'!$C$3:$E$309,3,FALSE)</f>
        <v>3</v>
      </c>
      <c r="J12" s="6">
        <v>20</v>
      </c>
      <c r="K12" s="6">
        <f t="shared" si="0"/>
        <v>320</v>
      </c>
    </row>
    <row r="13" spans="1:11">
      <c r="A13" s="22">
        <v>10</v>
      </c>
      <c r="B13" s="4" t="s">
        <v>23</v>
      </c>
      <c r="C13" s="4" t="s">
        <v>54</v>
      </c>
      <c r="D13" s="8" t="s">
        <v>71</v>
      </c>
      <c r="E13" s="4" t="s">
        <v>70</v>
      </c>
      <c r="F13" s="4" t="s">
        <v>29</v>
      </c>
      <c r="G13" s="4">
        <v>10</v>
      </c>
      <c r="H13" s="4">
        <v>200</v>
      </c>
      <c r="I13" s="6">
        <f>VLOOKUP(E13,'[1]BIOSTARDT INDIA'!$C$3:$E$309,3,FALSE)</f>
        <v>3.75</v>
      </c>
      <c r="J13" s="6">
        <v>20</v>
      </c>
      <c r="K13" s="6">
        <f t="shared" si="0"/>
        <v>770</v>
      </c>
    </row>
    <row r="14" spans="1:11">
      <c r="A14" s="22">
        <v>11</v>
      </c>
      <c r="B14" s="4" t="s">
        <v>27</v>
      </c>
      <c r="C14" s="4" t="s">
        <v>53</v>
      </c>
      <c r="D14" s="8" t="s">
        <v>71</v>
      </c>
      <c r="E14" s="4" t="s">
        <v>69</v>
      </c>
      <c r="F14" s="4" t="s">
        <v>28</v>
      </c>
      <c r="G14" s="4">
        <v>23</v>
      </c>
      <c r="H14" s="4">
        <v>149</v>
      </c>
      <c r="I14" s="6">
        <f>VLOOKUP(E14,'[1]BIOSTARDT INDIA'!$C$3:$E$309,3,FALSE)</f>
        <v>3.75</v>
      </c>
      <c r="J14" s="6">
        <v>20</v>
      </c>
      <c r="K14" s="6">
        <f t="shared" si="0"/>
        <v>578.75</v>
      </c>
    </row>
    <row r="15" spans="1:11">
      <c r="A15" s="22">
        <v>12</v>
      </c>
      <c r="B15" s="4" t="s">
        <v>14</v>
      </c>
      <c r="C15" s="4" t="s">
        <v>43</v>
      </c>
      <c r="D15" s="8" t="s">
        <v>71</v>
      </c>
      <c r="E15" s="4" t="s">
        <v>60</v>
      </c>
      <c r="F15" s="4" t="s">
        <v>15</v>
      </c>
      <c r="G15" s="4">
        <v>25</v>
      </c>
      <c r="H15" s="4">
        <v>500</v>
      </c>
      <c r="I15" s="6">
        <f>VLOOKUP(E15,'[1]BIOSTARDT INDIA'!$C$3:$E$309,3,FALSE)</f>
        <v>3.75</v>
      </c>
      <c r="J15" s="6">
        <v>20</v>
      </c>
      <c r="K15" s="6">
        <f t="shared" si="0"/>
        <v>1895</v>
      </c>
    </row>
    <row r="16" spans="1:11">
      <c r="A16" s="22">
        <v>13</v>
      </c>
      <c r="B16" s="4" t="s">
        <v>12</v>
      </c>
      <c r="C16" s="4" t="s">
        <v>42</v>
      </c>
      <c r="D16" s="8" t="s">
        <v>71</v>
      </c>
      <c r="E16" s="4" t="s">
        <v>60</v>
      </c>
      <c r="F16" s="4" t="s">
        <v>13</v>
      </c>
      <c r="G16" s="4">
        <v>25</v>
      </c>
      <c r="H16" s="4">
        <v>500</v>
      </c>
      <c r="I16" s="6">
        <f>VLOOKUP(E16,'[1]BIOSTARDT INDIA'!$C$3:$E$309,3,FALSE)</f>
        <v>3.75</v>
      </c>
      <c r="J16" s="6">
        <v>20</v>
      </c>
      <c r="K16" s="6">
        <f t="shared" si="0"/>
        <v>1895</v>
      </c>
    </row>
    <row r="17" spans="1:11">
      <c r="A17" s="22">
        <v>14</v>
      </c>
      <c r="B17" s="4" t="s">
        <v>18</v>
      </c>
      <c r="C17" s="4" t="s">
        <v>46</v>
      </c>
      <c r="D17" s="8" t="s">
        <v>71</v>
      </c>
      <c r="E17" s="4" t="s">
        <v>65</v>
      </c>
      <c r="F17" s="4" t="s">
        <v>19</v>
      </c>
      <c r="G17" s="4">
        <v>5</v>
      </c>
      <c r="H17" s="4">
        <v>45</v>
      </c>
      <c r="I17" s="6">
        <f>VLOOKUP(E17,'[1]BIOSTARDT INDIA'!$C$3:$E$309,3,FALSE)</f>
        <v>4.88</v>
      </c>
      <c r="J17" s="6">
        <v>20</v>
      </c>
      <c r="K17" s="6">
        <f>50*I17+J17</f>
        <v>264</v>
      </c>
    </row>
    <row r="18" spans="1:11">
      <c r="A18" s="22">
        <v>15</v>
      </c>
      <c r="B18" s="4" t="s">
        <v>18</v>
      </c>
      <c r="C18" s="4" t="s">
        <v>47</v>
      </c>
      <c r="D18" s="8" t="s">
        <v>71</v>
      </c>
      <c r="E18" s="4" t="s">
        <v>66</v>
      </c>
      <c r="F18" s="4" t="s">
        <v>20</v>
      </c>
      <c r="G18" s="4">
        <v>5</v>
      </c>
      <c r="H18" s="4">
        <v>40</v>
      </c>
      <c r="I18" s="11">
        <v>3.75</v>
      </c>
      <c r="J18" s="6">
        <v>20</v>
      </c>
      <c r="K18" s="6">
        <f>50*I18+J18</f>
        <v>207.5</v>
      </c>
    </row>
    <row r="19" spans="1:11">
      <c r="A19" s="22">
        <v>16</v>
      </c>
      <c r="B19" s="4" t="s">
        <v>18</v>
      </c>
      <c r="C19" s="4" t="s">
        <v>48</v>
      </c>
      <c r="D19" s="8" t="s">
        <v>71</v>
      </c>
      <c r="E19" s="4" t="s">
        <v>59</v>
      </c>
      <c r="F19" s="4" t="s">
        <v>21</v>
      </c>
      <c r="G19" s="4">
        <v>7</v>
      </c>
      <c r="H19" s="4">
        <v>54</v>
      </c>
      <c r="I19" s="6">
        <f>VLOOKUP(E19,'[1]BIOSTARDT INDIA'!$C$3:$E$309,3,FALSE)</f>
        <v>3.75</v>
      </c>
      <c r="J19" s="6">
        <v>20</v>
      </c>
      <c r="K19" s="6">
        <f t="shared" si="0"/>
        <v>222.5</v>
      </c>
    </row>
    <row r="20" spans="1:11">
      <c r="A20" s="22">
        <v>17</v>
      </c>
      <c r="B20" s="4" t="s">
        <v>18</v>
      </c>
      <c r="C20" s="4" t="s">
        <v>49</v>
      </c>
      <c r="D20" s="8" t="s">
        <v>71</v>
      </c>
      <c r="E20" s="4" t="s">
        <v>67</v>
      </c>
      <c r="F20" s="4" t="s">
        <v>22</v>
      </c>
      <c r="G20" s="4">
        <v>5</v>
      </c>
      <c r="H20" s="4">
        <v>100</v>
      </c>
      <c r="I20" s="6">
        <f>VLOOKUP(E20,'[1]BIOSTARDT INDIA'!$C$3:$E$309,3,FALSE)</f>
        <v>3</v>
      </c>
      <c r="J20" s="6">
        <v>20</v>
      </c>
      <c r="K20" s="6">
        <f t="shared" si="0"/>
        <v>320</v>
      </c>
    </row>
    <row r="21" spans="1:11">
      <c r="A21" s="22">
        <v>18</v>
      </c>
      <c r="B21" s="4" t="s">
        <v>7</v>
      </c>
      <c r="C21" s="4" t="s">
        <v>39</v>
      </c>
      <c r="D21" s="8" t="s">
        <v>71</v>
      </c>
      <c r="E21" s="4" t="s">
        <v>61</v>
      </c>
      <c r="F21" s="4" t="s">
        <v>8</v>
      </c>
      <c r="G21" s="4">
        <v>30</v>
      </c>
      <c r="H21" s="4">
        <v>600</v>
      </c>
      <c r="I21" s="11">
        <v>4.88</v>
      </c>
      <c r="J21" s="6">
        <v>20</v>
      </c>
      <c r="K21" s="6">
        <f t="shared" si="0"/>
        <v>2948</v>
      </c>
    </row>
    <row r="22" spans="1:11">
      <c r="A22" s="22">
        <v>19</v>
      </c>
      <c r="B22" s="4" t="s">
        <v>7</v>
      </c>
      <c r="C22" s="4" t="s">
        <v>41</v>
      </c>
      <c r="D22" s="8" t="s">
        <v>71</v>
      </c>
      <c r="E22" s="4" t="s">
        <v>60</v>
      </c>
      <c r="F22" s="4" t="s">
        <v>11</v>
      </c>
      <c r="G22" s="4">
        <v>50</v>
      </c>
      <c r="H22" s="4">
        <v>1020</v>
      </c>
      <c r="I22" s="6">
        <f>VLOOKUP(E22,'[1]BIOSTARDT INDIA'!$C$3:$E$309,3,FALSE)</f>
        <v>3.75</v>
      </c>
      <c r="J22" s="6">
        <v>20</v>
      </c>
      <c r="K22" s="6">
        <f t="shared" si="0"/>
        <v>3845</v>
      </c>
    </row>
    <row r="23" spans="1:11">
      <c r="A23" s="22">
        <v>20</v>
      </c>
      <c r="B23" s="4" t="s">
        <v>7</v>
      </c>
      <c r="C23" s="4" t="s">
        <v>44</v>
      </c>
      <c r="D23" s="8" t="s">
        <v>71</v>
      </c>
      <c r="E23" s="4" t="s">
        <v>63</v>
      </c>
      <c r="F23" s="4" t="s">
        <v>16</v>
      </c>
      <c r="G23" s="4">
        <v>40</v>
      </c>
      <c r="H23" s="4">
        <v>800</v>
      </c>
      <c r="I23" s="6">
        <f>VLOOKUP(E23,'[1]BIOSTARDT INDIA'!$C$3:$E$309,3,FALSE)</f>
        <v>4.88</v>
      </c>
      <c r="J23" s="6">
        <v>20</v>
      </c>
      <c r="K23" s="6">
        <f t="shared" si="0"/>
        <v>3924</v>
      </c>
    </row>
    <row r="24" spans="1:11">
      <c r="A24" s="22">
        <v>21</v>
      </c>
      <c r="B24" s="4" t="s">
        <v>7</v>
      </c>
      <c r="C24" s="4" t="s">
        <v>45</v>
      </c>
      <c r="D24" s="8" t="s">
        <v>71</v>
      </c>
      <c r="E24" s="4" t="s">
        <v>64</v>
      </c>
      <c r="F24" s="4" t="s">
        <v>17</v>
      </c>
      <c r="G24" s="4">
        <v>21</v>
      </c>
      <c r="H24" s="4">
        <v>355</v>
      </c>
      <c r="I24" s="6">
        <f>VLOOKUP(E24,'[1]BIOSTARDT INDIA'!$C$3:$E$309,3,FALSE)</f>
        <v>3.75</v>
      </c>
      <c r="J24" s="6">
        <v>20</v>
      </c>
      <c r="K24" s="6">
        <f t="shared" si="0"/>
        <v>1351.25</v>
      </c>
    </row>
    <row r="25" spans="1:11">
      <c r="A25" s="22">
        <v>22</v>
      </c>
      <c r="B25" s="4" t="s">
        <v>9</v>
      </c>
      <c r="C25" s="4" t="s">
        <v>40</v>
      </c>
      <c r="D25" s="8" t="s">
        <v>71</v>
      </c>
      <c r="E25" s="4" t="s">
        <v>62</v>
      </c>
      <c r="F25" s="4" t="s">
        <v>10</v>
      </c>
      <c r="G25" s="4">
        <v>13</v>
      </c>
      <c r="H25" s="4">
        <v>215</v>
      </c>
      <c r="I25" s="6">
        <f>VLOOKUP(E25,'[1]BIOSTARDT INDIA'!$C$3:$E$309,3,FALSE)</f>
        <v>4.88</v>
      </c>
      <c r="J25" s="6">
        <v>20</v>
      </c>
      <c r="K25" s="6">
        <f t="shared" si="0"/>
        <v>1069.2</v>
      </c>
    </row>
    <row r="26" spans="1:11" s="3" customFormat="1">
      <c r="A26" s="12" t="s">
        <v>84</v>
      </c>
      <c r="B26" s="13"/>
      <c r="C26" s="13"/>
      <c r="D26" s="13"/>
      <c r="E26" s="13"/>
      <c r="F26" s="13"/>
      <c r="G26" s="13"/>
      <c r="H26" s="13"/>
      <c r="I26" s="14"/>
      <c r="J26" s="15"/>
      <c r="K26" s="7">
        <f>ROUND(SUM(K4:K25),0)</f>
        <v>27578</v>
      </c>
    </row>
    <row r="27" spans="1:11" s="3" customFormat="1" ht="30" customHeight="1">
      <c r="A27" s="16" t="s">
        <v>82</v>
      </c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 s="3" customFormat="1" ht="30" customHeight="1">
      <c r="A28" s="16" t="s">
        <v>34</v>
      </c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>
      <c r="G29" s="5">
        <f>SUM(G4:G25)</f>
        <v>380</v>
      </c>
      <c r="H29" s="5">
        <f>SUM(H4:H25)</f>
        <v>6770</v>
      </c>
    </row>
  </sheetData>
  <sortState ref="B4:K25">
    <sortCondition ref="B4"/>
  </sortState>
  <mergeCells count="7">
    <mergeCell ref="A26:J26"/>
    <mergeCell ref="A27:K27"/>
    <mergeCell ref="A28:K28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2024-11-12T10:16:09Z</cp:lastPrinted>
  <dcterms:created xsi:type="dcterms:W3CDTF">2024-11-12T10:12:17Z</dcterms:created>
  <dcterms:modified xsi:type="dcterms:W3CDTF">2024-11-13T13:12:54Z</dcterms:modified>
</cp:coreProperties>
</file>