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Sheet1!$H$2:$H$43</definedName>
    <definedName name="_xlnm.Print_Titles" localSheetId="0">Sheet1!$2:$10</definedName>
  </definedNames>
  <calcPr calcId="144525"/>
</workbook>
</file>

<file path=xl/calcChain.xml><?xml version="1.0" encoding="utf-8"?>
<calcChain xmlns="http://schemas.openxmlformats.org/spreadsheetml/2006/main">
  <c r="H32" i="1" l="1"/>
  <c r="J32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J33" i="1" l="1"/>
  <c r="G34" i="1"/>
</calcChain>
</file>

<file path=xl/sharedStrings.xml><?xml version="1.0" encoding="utf-8"?>
<sst xmlns="http://schemas.openxmlformats.org/spreadsheetml/2006/main" count="118" uniqueCount="81">
  <si>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</si>
  <si>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</si>
  <si>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</si>
  <si>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</si>
  <si>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</si>
  <si>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</si>
  <si>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</si>
  <si>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</si>
  <si>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</si>
  <si>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</si>
  <si>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</si>
  <si>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-</t>
  </si>
  <si>
    <t>THANKING YOU….</t>
  </si>
  <si>
    <t>GSTIN : 21CHVPB1842D2ZQ</t>
  </si>
  <si>
    <t>ATC LOGISTICS</t>
  </si>
  <si>
    <t>CASE</t>
  </si>
  <si>
    <t>LR.CH</t>
  </si>
  <si>
    <t>AMT</t>
  </si>
  <si>
    <t>MONTH   : SEPTEMBER,2021</t>
  </si>
  <si>
    <t>KINDLY ,VERIFY &amp; CONFIRM US  WITHIN 7 DAYS ,ELSE GST WILL 20TH OCTOBER,2021</t>
  </si>
  <si>
    <t>HSN CODE-996791</t>
  </si>
  <si>
    <t>RATE</t>
  </si>
  <si>
    <t>CUTTACK</t>
  </si>
  <si>
    <t>CTC</t>
  </si>
  <si>
    <t>BARIPADA</t>
  </si>
  <si>
    <t>GSTIN : 21ACHPG8974E1ZN</t>
  </si>
  <si>
    <t>KHARIAR ROAD</t>
  </si>
  <si>
    <t>M/S ESSAR ASSOCIATES</t>
  </si>
  <si>
    <t>PG/JAA/01927/21-22</t>
  </si>
  <si>
    <t>SUNDERGARH</t>
  </si>
  <si>
    <t>4805702240/5181936540/5181936505</t>
  </si>
  <si>
    <t>PG/JAA/01928/21-22</t>
  </si>
  <si>
    <t>510/569/570/571/239</t>
  </si>
  <si>
    <t>PG/JAA/01967/21-22</t>
  </si>
  <si>
    <t>5181936595</t>
  </si>
  <si>
    <t>PG/JAA/01984/21-22</t>
  </si>
  <si>
    <t>JEYPORE</t>
  </si>
  <si>
    <t>6609/2249</t>
  </si>
  <si>
    <t>PG/JAA/01986/21-22</t>
  </si>
  <si>
    <t>6741</t>
  </si>
  <si>
    <t>PG/JAA/01988/21-22</t>
  </si>
  <si>
    <t>6719</t>
  </si>
  <si>
    <t>PG/JAA/02039/21-22</t>
  </si>
  <si>
    <t>BOLANGIR</t>
  </si>
  <si>
    <t>6766</t>
  </si>
  <si>
    <t>PG/JAA/02099/21-22</t>
  </si>
  <si>
    <t>36800</t>
  </si>
  <si>
    <t>PG/JAA/02101/21-22</t>
  </si>
  <si>
    <t>JHARSUGUDA</t>
  </si>
  <si>
    <t>6806</t>
  </si>
  <si>
    <t>PG/JAA/02115/21-22</t>
  </si>
  <si>
    <t>5181936824</t>
  </si>
  <si>
    <t>PG/JAA/02179/21-22</t>
  </si>
  <si>
    <t>899</t>
  </si>
  <si>
    <t>PG/JAA/02238/21-22</t>
  </si>
  <si>
    <t>6926</t>
  </si>
  <si>
    <t>PG/JAA/02253/21-22</t>
  </si>
  <si>
    <t>5181936939</t>
  </si>
  <si>
    <t>PG/JAA/02254/21-22</t>
  </si>
  <si>
    <t>5181936938</t>
  </si>
  <si>
    <t>PG/JAA/02255/21-22</t>
  </si>
  <si>
    <t>4805702265/5181936936</t>
  </si>
  <si>
    <t>PG/JAA/02318/21-22</t>
  </si>
  <si>
    <t>7030</t>
  </si>
  <si>
    <t>PG/JAA/02322/21-22</t>
  </si>
  <si>
    <t>046</t>
  </si>
  <si>
    <t>PG/JAA/02379/21-22</t>
  </si>
  <si>
    <t>7096</t>
  </si>
  <si>
    <t>PG/JAA/02452/21-22</t>
  </si>
  <si>
    <t>7180</t>
  </si>
  <si>
    <t>PG/JAA/02476/21-22</t>
  </si>
  <si>
    <t>7223</t>
  </si>
  <si>
    <t>PG/JAA/02495/21-22</t>
  </si>
  <si>
    <t>213</t>
  </si>
  <si>
    <t>PG/JAA/02502/21-22</t>
  </si>
  <si>
    <t>7206/2284</t>
  </si>
  <si>
    <t xml:space="preserve">BILL NO .   : INV-3468/21-22 </t>
  </si>
  <si>
    <t>C/O  ZYDUS HEALTH CARE LTD</t>
  </si>
  <si>
    <t>MOB: 9937293565</t>
  </si>
  <si>
    <t>(RUPEES THREE THOUSAND EIGHT HUNDRED THIRTY EIGHT ONLY)</t>
  </si>
  <si>
    <t>INVOICE DATE :04/10/2021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</si>
</sst>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9.5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6" fillId="0" borderId="0" xfId="0" applyNumberFormat="1" applyFont="1" applyAlignment="1">
      <alignment horizontal="left"/>
    </xf>
    <xf numFmtId="3" fontId="8" fillId="0" borderId="3" xfId="0" applyNumberFormat="1" applyFont="1" applyFill="1" applyBorder="1" applyAlignment="1">
      <alignment horizontal="right"/>
    </xf>
    <xf numFmtId="164" fontId="0" fillId="0" borderId="0" xfId="0" applyNumberFormat="1"/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0" fontId="0" fillId="0" borderId="0" xfId="0" applyAlignment="1">
      <alignment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left" vertical="center" indent="6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left" vertical="center" indent="4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horizontal="left" vertical="center" wrapText="1"/>
    </xf>
    <xf numFmtId="0" fontId="12" fillId="0" borderId="0" xfId="0" applyFont="1"/>
    <xf numFmtId="164" fontId="12" fillId="0" borderId="0" xfId="0" applyNumberFormat="1" applyFont="1" applyFill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164" fontId="13" fillId="0" borderId="7" xfId="0" applyNumberFormat="1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3" fontId="9" fillId="0" borderId="4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7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24</v>
          </cell>
          <cell r="D6">
            <v>20</v>
          </cell>
          <cell r="F6">
            <v>30</v>
          </cell>
        </row>
        <row r="7">
          <cell r="B7" t="str">
            <v>BARGARH</v>
          </cell>
          <cell r="C7">
            <v>24</v>
          </cell>
          <cell r="D7">
            <v>20</v>
          </cell>
          <cell r="F7">
            <v>24</v>
          </cell>
        </row>
        <row r="8">
          <cell r="B8" t="str">
            <v>BARIPADA</v>
          </cell>
          <cell r="C8">
            <v>24</v>
          </cell>
          <cell r="D8">
            <v>20</v>
          </cell>
          <cell r="F8">
            <v>34</v>
          </cell>
        </row>
        <row r="9">
          <cell r="B9" t="str">
            <v>BERHAMPUR</v>
          </cell>
          <cell r="C9">
            <v>24</v>
          </cell>
          <cell r="D9">
            <v>20</v>
          </cell>
          <cell r="F9">
            <v>30</v>
          </cell>
        </row>
        <row r="10">
          <cell r="B10" t="str">
            <v>BHAWANIPATNA</v>
          </cell>
          <cell r="D10">
            <v>20</v>
          </cell>
          <cell r="F10">
            <v>38</v>
          </cell>
        </row>
        <row r="11">
          <cell r="B11" t="str">
            <v>BOLANGIR</v>
          </cell>
          <cell r="C11">
            <v>38</v>
          </cell>
          <cell r="D11">
            <v>20</v>
          </cell>
          <cell r="F11">
            <v>38</v>
          </cell>
        </row>
        <row r="12">
          <cell r="B12" t="str">
            <v>JEYPORE</v>
          </cell>
          <cell r="C12">
            <v>38</v>
          </cell>
          <cell r="D12">
            <v>20</v>
          </cell>
          <cell r="F12">
            <v>38</v>
          </cell>
        </row>
        <row r="13">
          <cell r="B13" t="str">
            <v>JHARSUGUDA</v>
          </cell>
          <cell r="C13">
            <v>24</v>
          </cell>
          <cell r="D13">
            <v>20</v>
          </cell>
          <cell r="F13">
            <v>24</v>
          </cell>
        </row>
        <row r="14">
          <cell r="B14" t="str">
            <v>KANTABANJI</v>
          </cell>
          <cell r="C14">
            <v>38</v>
          </cell>
          <cell r="D14">
            <v>20</v>
          </cell>
          <cell r="F14">
            <v>38</v>
          </cell>
        </row>
        <row r="15">
          <cell r="B15" t="str">
            <v>KEONJHAR</v>
          </cell>
          <cell r="C15">
            <v>24</v>
          </cell>
          <cell r="D15">
            <v>20</v>
          </cell>
          <cell r="F15">
            <v>35</v>
          </cell>
        </row>
        <row r="16">
          <cell r="B16" t="str">
            <v>KHARIAR ROAD</v>
          </cell>
          <cell r="D16">
            <v>20</v>
          </cell>
          <cell r="F16">
            <v>48</v>
          </cell>
        </row>
        <row r="17">
          <cell r="B17" t="str">
            <v>PADAMPUR</v>
          </cell>
          <cell r="D17">
            <v>20</v>
          </cell>
          <cell r="F17">
            <v>48</v>
          </cell>
        </row>
        <row r="18">
          <cell r="B18" t="str">
            <v>PAIKMAL</v>
          </cell>
          <cell r="D18">
            <v>20</v>
          </cell>
          <cell r="F18">
            <v>48</v>
          </cell>
        </row>
        <row r="19">
          <cell r="B19" t="str">
            <v>RAYAGADA</v>
          </cell>
          <cell r="C19">
            <v>38</v>
          </cell>
          <cell r="D19">
            <v>20</v>
          </cell>
          <cell r="F19">
            <v>38</v>
          </cell>
        </row>
        <row r="20">
          <cell r="B20" t="str">
            <v>ROURKELA</v>
          </cell>
          <cell r="C20">
            <v>24</v>
          </cell>
          <cell r="D20">
            <v>20</v>
          </cell>
          <cell r="F20">
            <v>24</v>
          </cell>
        </row>
        <row r="21">
          <cell r="B21" t="str">
            <v>SAMBALPUR</v>
          </cell>
          <cell r="C21">
            <v>24</v>
          </cell>
          <cell r="D21">
            <v>20</v>
          </cell>
          <cell r="F21">
            <v>24</v>
          </cell>
        </row>
        <row r="22">
          <cell r="B22" t="str">
            <v>SUNDERGARH</v>
          </cell>
          <cell r="C22">
            <v>38</v>
          </cell>
          <cell r="D22">
            <v>20</v>
          </cell>
          <cell r="F22">
            <v>38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zoomScale="145" zoomScaleNormal="145" workbookViewId="0">
      <selection activeCell="M15" sqref="M15"/>
    </sheetView>
  </sheetViews>
  <sheetFormatPr defaultRowHeight="11.25"/>
  <cols>
    <col min="1" max="1" width="3.42578125" style="6" customWidth="1"/>
    <col min="2" max="2" width="10.7109375" style="7" bestFit="1" customWidth="1"/>
    <col min="3" max="3" width="17.7109375" style="8" bestFit="1" customWidth="1"/>
    <col min="4" max="4" width="5.7109375" style="9" customWidth="1"/>
    <col min="5" max="5" width="12.7109375" style="6" bestFit="1" customWidth="1"/>
    <col min="6" max="6" width="18" style="25" customWidth="1"/>
    <col min="7" max="7" width="5" style="10" customWidth="1"/>
    <col min="8" max="8" width="6.7109375" style="3" customWidth="1"/>
    <col min="9" max="9" width="6.42578125" style="3" customWidth="1"/>
    <col min="10" max="16384" width="9.140625" style="3"/>
  </cols>
  <sheetData>
    <row r="2" spans="1:10" s="4" customFormat="1" ht="12.75">
      <c r="A2" s="47" t="s">
        <v>0</v>
      </c>
      <c r="B2" s="42"/>
      <c r="C2" s="26"/>
      <c r="D2" s="27"/>
      <c r="E2" s="26"/>
      <c r="F2" s="28" t="s">
        <v>18</v>
      </c>
      <c r="H2" s="26"/>
    </row>
    <row r="3" spans="1:10" s="4" customFormat="1" ht="12.75">
      <c r="A3" s="48" t="s">
        <v>27</v>
      </c>
      <c r="B3" s="43"/>
      <c r="C3" s="29"/>
      <c r="D3" s="26"/>
      <c r="E3" s="26"/>
      <c r="F3" s="28" t="s">
        <v>76</v>
      </c>
      <c r="H3" s="26"/>
    </row>
    <row r="4" spans="1:10" s="4" customFormat="1" ht="12.75">
      <c r="A4" s="49" t="s">
        <v>77</v>
      </c>
      <c r="B4" s="44"/>
      <c r="C4" s="30"/>
      <c r="D4" s="27"/>
      <c r="E4" s="26"/>
      <c r="F4" s="28" t="s">
        <v>80</v>
      </c>
      <c r="H4" s="26"/>
    </row>
    <row r="5" spans="1:10" s="4" customFormat="1" ht="12.75">
      <c r="A5" s="50" t="s">
        <v>22</v>
      </c>
      <c r="B5" s="44"/>
      <c r="C5" s="30"/>
      <c r="D5" s="27"/>
      <c r="E5" s="31"/>
      <c r="F5" s="28" t="s">
        <v>13</v>
      </c>
      <c r="H5" s="26"/>
    </row>
    <row r="6" spans="1:10" s="4" customFormat="1" ht="15" customHeight="1">
      <c r="A6" s="50" t="s">
        <v>25</v>
      </c>
      <c r="B6" s="45"/>
      <c r="C6" s="27"/>
      <c r="D6" s="32"/>
      <c r="E6" s="31"/>
      <c r="F6" s="56" t="s">
        <v>20</v>
      </c>
      <c r="G6" s="56"/>
      <c r="H6" s="56"/>
      <c r="I6" s="56"/>
      <c r="J6" s="56"/>
    </row>
    <row r="7" spans="1:10" s="4" customFormat="1" ht="12.75">
      <c r="A7" s="49" t="s">
        <v>78</v>
      </c>
      <c r="B7" s="35"/>
      <c r="C7" s="27"/>
      <c r="D7" s="32"/>
      <c r="E7" s="31"/>
      <c r="F7" s="33"/>
      <c r="G7" s="34"/>
      <c r="H7" s="34"/>
    </row>
    <row r="8" spans="1:10" s="4" customFormat="1" ht="12.75">
      <c r="A8" s="36"/>
      <c r="B8" s="35"/>
      <c r="C8" s="27"/>
      <c r="D8" s="32"/>
      <c r="E8" s="31"/>
      <c r="F8" s="33"/>
      <c r="G8" s="34"/>
      <c r="H8" s="34"/>
    </row>
    <row r="9" spans="1:10" s="4" customFormat="1" ht="12.75">
      <c r="A9" s="26"/>
      <c r="B9" s="35"/>
      <c r="C9" s="27"/>
      <c r="D9" s="32"/>
      <c r="E9" s="31"/>
      <c r="F9" s="33"/>
      <c r="G9" s="34"/>
      <c r="H9" s="34"/>
    </row>
    <row r="10" spans="1:10" s="13" customFormat="1" ht="12">
      <c r="A10" s="14" t="s">
        <v>4</v>
      </c>
      <c r="B10" s="38" t="s">
        <v>5</v>
      </c>
      <c r="C10" s="14" t="s">
        <v>6</v>
      </c>
      <c r="D10" s="14" t="s">
        <v>7</v>
      </c>
      <c r="E10" s="14" t="s">
        <v>8</v>
      </c>
      <c r="F10" s="14" t="s">
        <v>9</v>
      </c>
      <c r="G10" s="15" t="s">
        <v>15</v>
      </c>
      <c r="H10" s="15" t="s">
        <v>21</v>
      </c>
      <c r="I10" s="15" t="s">
        <v>16</v>
      </c>
      <c r="J10" s="37" t="s">
        <v>17</v>
      </c>
    </row>
    <row r="11" spans="1:10" s="20" customFormat="1" ht="25.5">
      <c r="A11" s="21">
        <v>1</v>
      </c>
      <c r="B11" s="40">
        <v>44440</v>
      </c>
      <c r="C11" s="39" t="s">
        <v>28</v>
      </c>
      <c r="D11" s="39" t="s">
        <v>23</v>
      </c>
      <c r="E11" s="39" t="s">
        <v>29</v>
      </c>
      <c r="F11" s="57" t="s">
        <v>30</v>
      </c>
      <c r="G11" s="46">
        <v>4</v>
      </c>
      <c r="H11" s="22">
        <f>VLOOKUP(E11,'[1]ESSAR ASSOCIATES'!$B$6:$F$22,5,FALSE)</f>
        <v>38</v>
      </c>
      <c r="I11" s="22">
        <v>20</v>
      </c>
      <c r="J11" s="22">
        <f t="shared" ref="J11:J32" si="0">G11*H11+I11</f>
        <v>172</v>
      </c>
    </row>
    <row r="12" spans="1:10" s="20" customFormat="1" ht="25.5">
      <c r="A12" s="21">
        <v>2</v>
      </c>
      <c r="B12" s="40">
        <v>44440</v>
      </c>
      <c r="C12" s="39" t="s">
        <v>31</v>
      </c>
      <c r="D12" s="39" t="s">
        <v>23</v>
      </c>
      <c r="E12" s="39" t="s">
        <v>24</v>
      </c>
      <c r="F12" s="57" t="s">
        <v>32</v>
      </c>
      <c r="G12" s="46">
        <v>10</v>
      </c>
      <c r="H12" s="22">
        <f>VLOOKUP(E12,'[1]ESSAR ASSOCIATES'!$B$6:$F$22,5,FALSE)</f>
        <v>34</v>
      </c>
      <c r="I12" s="22">
        <v>20</v>
      </c>
      <c r="J12" s="22">
        <f t="shared" si="0"/>
        <v>360</v>
      </c>
    </row>
    <row r="13" spans="1:10" s="20" customFormat="1" ht="15">
      <c r="A13" s="21">
        <v>3</v>
      </c>
      <c r="B13" s="40">
        <v>44441</v>
      </c>
      <c r="C13" s="39" t="s">
        <v>33</v>
      </c>
      <c r="D13" s="39" t="s">
        <v>23</v>
      </c>
      <c r="E13" s="39" t="s">
        <v>24</v>
      </c>
      <c r="F13" s="57" t="s">
        <v>34</v>
      </c>
      <c r="G13" s="46">
        <v>1</v>
      </c>
      <c r="H13" s="22">
        <f>VLOOKUP(E13,'[1]ESSAR ASSOCIATES'!$B$6:$F$22,5,FALSE)</f>
        <v>34</v>
      </c>
      <c r="I13" s="22">
        <v>20</v>
      </c>
      <c r="J13" s="22">
        <f t="shared" si="0"/>
        <v>54</v>
      </c>
    </row>
    <row r="14" spans="1:10" s="20" customFormat="1" ht="15">
      <c r="A14" s="21">
        <v>4</v>
      </c>
      <c r="B14" s="40">
        <v>44442</v>
      </c>
      <c r="C14" s="39" t="s">
        <v>35</v>
      </c>
      <c r="D14" s="39" t="s">
        <v>23</v>
      </c>
      <c r="E14" s="39" t="s">
        <v>36</v>
      </c>
      <c r="F14" s="57" t="s">
        <v>37</v>
      </c>
      <c r="G14" s="46">
        <v>8</v>
      </c>
      <c r="H14" s="22">
        <f>VLOOKUP(E14,'[1]ESSAR ASSOCIATES'!$B$6:$F$22,5,FALSE)</f>
        <v>38</v>
      </c>
      <c r="I14" s="22">
        <v>20</v>
      </c>
      <c r="J14" s="22">
        <f t="shared" si="0"/>
        <v>324</v>
      </c>
    </row>
    <row r="15" spans="1:10" s="20" customFormat="1" ht="15">
      <c r="A15" s="21">
        <v>5</v>
      </c>
      <c r="B15" s="40">
        <v>44443</v>
      </c>
      <c r="C15" s="39" t="s">
        <v>38</v>
      </c>
      <c r="D15" s="39" t="s">
        <v>23</v>
      </c>
      <c r="E15" s="39" t="s">
        <v>24</v>
      </c>
      <c r="F15" s="57" t="s">
        <v>39</v>
      </c>
      <c r="G15" s="46">
        <v>1</v>
      </c>
      <c r="H15" s="22">
        <f>VLOOKUP(E15,'[1]ESSAR ASSOCIATES'!$B$6:$F$22,5,FALSE)</f>
        <v>34</v>
      </c>
      <c r="I15" s="22">
        <v>20</v>
      </c>
      <c r="J15" s="22">
        <f t="shared" si="0"/>
        <v>54</v>
      </c>
    </row>
    <row r="16" spans="1:10" s="20" customFormat="1" ht="15">
      <c r="A16" s="21">
        <v>6</v>
      </c>
      <c r="B16" s="40">
        <v>44442</v>
      </c>
      <c r="C16" s="39" t="s">
        <v>40</v>
      </c>
      <c r="D16" s="39" t="s">
        <v>23</v>
      </c>
      <c r="E16" s="39" t="s">
        <v>24</v>
      </c>
      <c r="F16" s="57" t="s">
        <v>41</v>
      </c>
      <c r="G16" s="46">
        <v>1</v>
      </c>
      <c r="H16" s="22">
        <f>VLOOKUP(E16,'[1]ESSAR ASSOCIATES'!$B$6:$F$22,5,FALSE)</f>
        <v>34</v>
      </c>
      <c r="I16" s="22">
        <v>20</v>
      </c>
      <c r="J16" s="22">
        <f t="shared" si="0"/>
        <v>54</v>
      </c>
    </row>
    <row r="17" spans="1:10" s="20" customFormat="1" ht="15">
      <c r="A17" s="21">
        <v>7</v>
      </c>
      <c r="B17" s="40">
        <v>44446</v>
      </c>
      <c r="C17" s="39" t="s">
        <v>42</v>
      </c>
      <c r="D17" s="39" t="s">
        <v>23</v>
      </c>
      <c r="E17" s="39" t="s">
        <v>43</v>
      </c>
      <c r="F17" s="57" t="s">
        <v>44</v>
      </c>
      <c r="G17" s="46">
        <v>3</v>
      </c>
      <c r="H17" s="22">
        <f>VLOOKUP(E17,'[1]ESSAR ASSOCIATES'!$B$6:$F$22,5,FALSE)</f>
        <v>38</v>
      </c>
      <c r="I17" s="22">
        <v>20</v>
      </c>
      <c r="J17" s="22">
        <f t="shared" si="0"/>
        <v>134</v>
      </c>
    </row>
    <row r="18" spans="1:10" s="20" customFormat="1" ht="15">
      <c r="A18" s="21">
        <v>8</v>
      </c>
      <c r="B18" s="40">
        <v>44449</v>
      </c>
      <c r="C18" s="39" t="s">
        <v>45</v>
      </c>
      <c r="D18" s="39" t="s">
        <v>23</v>
      </c>
      <c r="E18" s="39" t="s">
        <v>24</v>
      </c>
      <c r="F18" s="57" t="s">
        <v>46</v>
      </c>
      <c r="G18" s="46">
        <v>4</v>
      </c>
      <c r="H18" s="22">
        <f>VLOOKUP(E18,'[1]ESSAR ASSOCIATES'!$B$6:$F$22,5,FALSE)</f>
        <v>34</v>
      </c>
      <c r="I18" s="22">
        <v>20</v>
      </c>
      <c r="J18" s="22">
        <f t="shared" si="0"/>
        <v>156</v>
      </c>
    </row>
    <row r="19" spans="1:10" s="20" customFormat="1" ht="15">
      <c r="A19" s="21">
        <v>9</v>
      </c>
      <c r="B19" s="40">
        <v>44449</v>
      </c>
      <c r="C19" s="39" t="s">
        <v>47</v>
      </c>
      <c r="D19" s="39" t="s">
        <v>23</v>
      </c>
      <c r="E19" s="39" t="s">
        <v>48</v>
      </c>
      <c r="F19" s="57" t="s">
        <v>49</v>
      </c>
      <c r="G19" s="46">
        <v>5</v>
      </c>
      <c r="H19" s="22">
        <f>VLOOKUP(E19,'[1]ESSAR ASSOCIATES'!$B$6:$F$22,5,FALSE)</f>
        <v>24</v>
      </c>
      <c r="I19" s="22">
        <v>20</v>
      </c>
      <c r="J19" s="22">
        <f t="shared" si="0"/>
        <v>140</v>
      </c>
    </row>
    <row r="20" spans="1:10" s="20" customFormat="1" ht="15">
      <c r="A20" s="21">
        <v>10</v>
      </c>
      <c r="B20" s="40">
        <v>44450</v>
      </c>
      <c r="C20" s="39" t="s">
        <v>50</v>
      </c>
      <c r="D20" s="39" t="s">
        <v>23</v>
      </c>
      <c r="E20" s="39" t="s">
        <v>26</v>
      </c>
      <c r="F20" s="57" t="s">
        <v>51</v>
      </c>
      <c r="G20" s="46">
        <v>8</v>
      </c>
      <c r="H20" s="22">
        <f>VLOOKUP(E20,'[1]ESSAR ASSOCIATES'!$B$6:$F$22,5,FALSE)</f>
        <v>48</v>
      </c>
      <c r="I20" s="22">
        <v>20</v>
      </c>
      <c r="J20" s="22">
        <f t="shared" si="0"/>
        <v>404</v>
      </c>
    </row>
    <row r="21" spans="1:10" s="20" customFormat="1" ht="15">
      <c r="A21" s="21">
        <v>11</v>
      </c>
      <c r="B21" s="40">
        <v>44455</v>
      </c>
      <c r="C21" s="39" t="s">
        <v>52</v>
      </c>
      <c r="D21" s="39" t="s">
        <v>23</v>
      </c>
      <c r="E21" s="39" t="s">
        <v>24</v>
      </c>
      <c r="F21" s="57" t="s">
        <v>53</v>
      </c>
      <c r="G21" s="46">
        <v>13</v>
      </c>
      <c r="H21" s="22">
        <f>VLOOKUP(E21,'[1]ESSAR ASSOCIATES'!$B$6:$F$22,5,FALSE)</f>
        <v>34</v>
      </c>
      <c r="I21" s="22">
        <v>20</v>
      </c>
      <c r="J21" s="22">
        <f t="shared" si="0"/>
        <v>462</v>
      </c>
    </row>
    <row r="22" spans="1:10" s="20" customFormat="1" ht="15">
      <c r="A22" s="21">
        <v>12</v>
      </c>
      <c r="B22" s="40">
        <v>44457</v>
      </c>
      <c r="C22" s="39" t="s">
        <v>54</v>
      </c>
      <c r="D22" s="39" t="s">
        <v>23</v>
      </c>
      <c r="E22" s="39" t="s">
        <v>24</v>
      </c>
      <c r="F22" s="57" t="s">
        <v>55</v>
      </c>
      <c r="G22" s="46">
        <v>1</v>
      </c>
      <c r="H22" s="22">
        <f>VLOOKUP(E22,'[1]ESSAR ASSOCIATES'!$B$6:$F$22,5,FALSE)</f>
        <v>34</v>
      </c>
      <c r="I22" s="22">
        <v>20</v>
      </c>
      <c r="J22" s="22">
        <f t="shared" si="0"/>
        <v>54</v>
      </c>
    </row>
    <row r="23" spans="1:10" s="20" customFormat="1" ht="15">
      <c r="A23" s="21">
        <v>13</v>
      </c>
      <c r="B23" s="40">
        <v>44457</v>
      </c>
      <c r="C23" s="39" t="s">
        <v>56</v>
      </c>
      <c r="D23" s="39" t="s">
        <v>23</v>
      </c>
      <c r="E23" s="39" t="s">
        <v>24</v>
      </c>
      <c r="F23" s="57" t="s">
        <v>57</v>
      </c>
      <c r="G23" s="46">
        <v>3</v>
      </c>
      <c r="H23" s="22">
        <f>VLOOKUP(E23,'[1]ESSAR ASSOCIATES'!$B$6:$F$22,5,FALSE)</f>
        <v>34</v>
      </c>
      <c r="I23" s="22">
        <v>20</v>
      </c>
      <c r="J23" s="22">
        <f t="shared" si="0"/>
        <v>122</v>
      </c>
    </row>
    <row r="24" spans="1:10" s="20" customFormat="1" ht="15">
      <c r="A24" s="21">
        <v>14</v>
      </c>
      <c r="B24" s="40">
        <v>44457</v>
      </c>
      <c r="C24" s="39" t="s">
        <v>58</v>
      </c>
      <c r="D24" s="39" t="s">
        <v>23</v>
      </c>
      <c r="E24" s="39" t="s">
        <v>24</v>
      </c>
      <c r="F24" s="57" t="s">
        <v>59</v>
      </c>
      <c r="G24" s="46">
        <v>4</v>
      </c>
      <c r="H24" s="22">
        <f>VLOOKUP(E24,'[1]ESSAR ASSOCIATES'!$B$6:$F$22,5,FALSE)</f>
        <v>34</v>
      </c>
      <c r="I24" s="22">
        <v>20</v>
      </c>
      <c r="J24" s="22">
        <f t="shared" si="0"/>
        <v>156</v>
      </c>
    </row>
    <row r="25" spans="1:10" s="20" customFormat="1" ht="25.5">
      <c r="A25" s="21">
        <v>15</v>
      </c>
      <c r="B25" s="40">
        <v>44457</v>
      </c>
      <c r="C25" s="39" t="s">
        <v>60</v>
      </c>
      <c r="D25" s="39" t="s">
        <v>23</v>
      </c>
      <c r="E25" s="39" t="s">
        <v>43</v>
      </c>
      <c r="F25" s="57" t="s">
        <v>61</v>
      </c>
      <c r="G25" s="46">
        <v>2</v>
      </c>
      <c r="H25" s="22">
        <f>VLOOKUP(E25,'[1]ESSAR ASSOCIATES'!$B$6:$F$22,5,FALSE)</f>
        <v>38</v>
      </c>
      <c r="I25" s="22">
        <v>20</v>
      </c>
      <c r="J25" s="22">
        <f t="shared" si="0"/>
        <v>96</v>
      </c>
    </row>
    <row r="26" spans="1:10" s="20" customFormat="1" ht="15">
      <c r="A26" s="21">
        <v>16</v>
      </c>
      <c r="B26" s="40">
        <v>44461</v>
      </c>
      <c r="C26" s="39" t="s">
        <v>62</v>
      </c>
      <c r="D26" s="39" t="s">
        <v>23</v>
      </c>
      <c r="E26" s="39" t="s">
        <v>48</v>
      </c>
      <c r="F26" s="57" t="s">
        <v>63</v>
      </c>
      <c r="G26" s="46">
        <v>2</v>
      </c>
      <c r="H26" s="22">
        <f>VLOOKUP(E26,'[1]ESSAR ASSOCIATES'!$B$6:$F$22,5,FALSE)</f>
        <v>24</v>
      </c>
      <c r="I26" s="22">
        <v>20</v>
      </c>
      <c r="J26" s="22">
        <f t="shared" si="0"/>
        <v>68</v>
      </c>
    </row>
    <row r="27" spans="1:10" s="20" customFormat="1" ht="15">
      <c r="A27" s="21">
        <v>17</v>
      </c>
      <c r="B27" s="40">
        <v>44462</v>
      </c>
      <c r="C27" s="39" t="s">
        <v>64</v>
      </c>
      <c r="D27" s="39" t="s">
        <v>23</v>
      </c>
      <c r="E27" s="39" t="s">
        <v>48</v>
      </c>
      <c r="F27" s="57" t="s">
        <v>65</v>
      </c>
      <c r="G27" s="46">
        <v>2</v>
      </c>
      <c r="H27" s="22">
        <f>VLOOKUP(E27,'[1]ESSAR ASSOCIATES'!$B$6:$F$22,5,FALSE)</f>
        <v>24</v>
      </c>
      <c r="I27" s="22">
        <v>20</v>
      </c>
      <c r="J27" s="22">
        <f t="shared" si="0"/>
        <v>68</v>
      </c>
    </row>
    <row r="28" spans="1:10" s="20" customFormat="1" ht="15">
      <c r="A28" s="21">
        <v>18</v>
      </c>
      <c r="B28" s="40">
        <v>44464</v>
      </c>
      <c r="C28" s="39" t="s">
        <v>66</v>
      </c>
      <c r="D28" s="39" t="s">
        <v>23</v>
      </c>
      <c r="E28" s="39" t="s">
        <v>43</v>
      </c>
      <c r="F28" s="57" t="s">
        <v>67</v>
      </c>
      <c r="G28" s="46">
        <v>2</v>
      </c>
      <c r="H28" s="22">
        <f>VLOOKUP(E28,'[1]ESSAR ASSOCIATES'!$B$6:$F$22,5,FALSE)</f>
        <v>38</v>
      </c>
      <c r="I28" s="22">
        <v>20</v>
      </c>
      <c r="J28" s="22">
        <f t="shared" si="0"/>
        <v>96</v>
      </c>
    </row>
    <row r="29" spans="1:10" s="20" customFormat="1" ht="15">
      <c r="A29" s="21">
        <v>19</v>
      </c>
      <c r="B29" s="40">
        <v>44468</v>
      </c>
      <c r="C29" s="39" t="s">
        <v>68</v>
      </c>
      <c r="D29" s="39" t="s">
        <v>23</v>
      </c>
      <c r="E29" s="39" t="s">
        <v>24</v>
      </c>
      <c r="F29" s="57" t="s">
        <v>69</v>
      </c>
      <c r="G29" s="46">
        <v>1</v>
      </c>
      <c r="H29" s="22">
        <f>VLOOKUP(E29,'[1]ESSAR ASSOCIATES'!$B$6:$F$22,5,FALSE)</f>
        <v>34</v>
      </c>
      <c r="I29" s="22">
        <v>20</v>
      </c>
      <c r="J29" s="22">
        <f t="shared" si="0"/>
        <v>54</v>
      </c>
    </row>
    <row r="30" spans="1:10" s="20" customFormat="1" ht="15">
      <c r="A30" s="21">
        <v>20</v>
      </c>
      <c r="B30" s="40">
        <v>44469</v>
      </c>
      <c r="C30" s="39" t="s">
        <v>70</v>
      </c>
      <c r="D30" s="39" t="s">
        <v>23</v>
      </c>
      <c r="E30" s="39" t="s">
        <v>36</v>
      </c>
      <c r="F30" s="57" t="s">
        <v>71</v>
      </c>
      <c r="G30" s="46">
        <v>6</v>
      </c>
      <c r="H30" s="22">
        <f>VLOOKUP(E30,'[1]ESSAR ASSOCIATES'!$B$6:$F$22,5,FALSE)</f>
        <v>38</v>
      </c>
      <c r="I30" s="22">
        <v>20</v>
      </c>
      <c r="J30" s="22">
        <f t="shared" si="0"/>
        <v>248</v>
      </c>
    </row>
    <row r="31" spans="1:10" s="20" customFormat="1" ht="15">
      <c r="A31" s="21">
        <v>21</v>
      </c>
      <c r="B31" s="40">
        <v>44469</v>
      </c>
      <c r="C31" s="39" t="s">
        <v>72</v>
      </c>
      <c r="D31" s="39" t="s">
        <v>23</v>
      </c>
      <c r="E31" s="39" t="s">
        <v>24</v>
      </c>
      <c r="F31" s="57" t="s">
        <v>73</v>
      </c>
      <c r="G31" s="46">
        <v>12</v>
      </c>
      <c r="H31" s="22">
        <f>VLOOKUP(E31,'[1]ESSAR ASSOCIATES'!$B$6:$F$22,5,FALSE)</f>
        <v>34</v>
      </c>
      <c r="I31" s="22">
        <v>20</v>
      </c>
      <c r="J31" s="22">
        <f t="shared" si="0"/>
        <v>428</v>
      </c>
    </row>
    <row r="32" spans="1:10" s="20" customFormat="1" ht="15">
      <c r="A32" s="21">
        <v>22</v>
      </c>
      <c r="B32" s="40">
        <v>44469</v>
      </c>
      <c r="C32" s="39" t="s">
        <v>74</v>
      </c>
      <c r="D32" s="39" t="s">
        <v>23</v>
      </c>
      <c r="E32" s="39" t="s">
        <v>29</v>
      </c>
      <c r="F32" s="57" t="s">
        <v>75</v>
      </c>
      <c r="G32" s="46">
        <v>3</v>
      </c>
      <c r="H32" s="22">
        <f>VLOOKUP(E32,'[1]ESSAR ASSOCIATES'!$B$6:$F$22,5,FALSE)</f>
        <v>38</v>
      </c>
      <c r="I32" s="22">
        <v>20</v>
      </c>
      <c r="J32" s="22">
        <f t="shared" si="0"/>
        <v>134</v>
      </c>
    </row>
    <row r="33" spans="1:10" s="5" customFormat="1" ht="15" customHeight="1">
      <c r="A33" s="53" t="s">
        <v>79</v>
      </c>
      <c r="B33" s="54"/>
      <c r="C33" s="54"/>
      <c r="D33" s="54"/>
      <c r="E33" s="54"/>
      <c r="F33" s="54"/>
      <c r="G33" s="54"/>
      <c r="H33" s="54"/>
      <c r="I33" s="55"/>
      <c r="J33" s="41">
        <f>SUM(J11:J32)</f>
        <v>3838</v>
      </c>
    </row>
    <row r="34" spans="1:10" customFormat="1" ht="15">
      <c r="A34" s="18"/>
      <c r="B34" s="19"/>
      <c r="F34" s="23"/>
      <c r="G34" s="16">
        <f>SUM(G11:G32)</f>
        <v>96</v>
      </c>
    </row>
    <row r="35" spans="1:10" ht="14.25" customHeight="1">
      <c r="A35" s="3"/>
      <c r="B35" s="51" t="s">
        <v>10</v>
      </c>
      <c r="C35" s="51"/>
      <c r="D35" s="51"/>
      <c r="E35" s="51"/>
      <c r="F35" s="51"/>
      <c r="G35" s="51"/>
      <c r="H35" s="51"/>
    </row>
    <row r="36" spans="1:10" ht="15" customHeight="1">
      <c r="A36" s="11" t="s">
        <v>11</v>
      </c>
      <c r="B36" s="52" t="s">
        <v>19</v>
      </c>
      <c r="C36" s="52"/>
      <c r="D36" s="52"/>
      <c r="E36" s="52"/>
      <c r="F36" s="52"/>
      <c r="G36" s="52"/>
      <c r="H36" s="52"/>
    </row>
    <row r="37" spans="1:10" ht="12">
      <c r="A37" s="11"/>
      <c r="B37" s="12"/>
      <c r="C37" s="12"/>
      <c r="D37" s="12"/>
      <c r="E37" s="12"/>
      <c r="F37" s="24"/>
      <c r="G37" s="12"/>
    </row>
    <row r="38" spans="1:10" ht="12">
      <c r="A38" s="11"/>
      <c r="B38" s="12"/>
      <c r="C38" s="12"/>
      <c r="D38" s="12"/>
      <c r="F38" s="24"/>
      <c r="G38" s="12"/>
    </row>
    <row r="39" spans="1:10" ht="12">
      <c r="A39" s="17" t="s">
        <v>12</v>
      </c>
    </row>
    <row r="40" spans="1:10" ht="12">
      <c r="A40" s="17"/>
    </row>
    <row r="41" spans="1:10" ht="12">
      <c r="A41" s="11"/>
    </row>
    <row r="42" spans="1:10" ht="12">
      <c r="A42" s="17" t="s">
        <v>14</v>
      </c>
      <c r="I42" s="20"/>
    </row>
    <row r="43" spans="1:10" ht="12">
      <c r="A43" s="11"/>
    </row>
  </sheetData>
  <sortState ref="B8:L24">
    <sortCondition ref="B8:B24"/>
    <sortCondition ref="C8:C24"/>
  </sortState>
  <mergeCells count="4">
    <mergeCell ref="B35:H35"/>
    <mergeCell ref="B36:H36"/>
    <mergeCell ref="A33:I33"/>
    <mergeCell ref="F6:J6"/>
  </mergeCells>
  <conditionalFormatting sqref="C37:C1048576 C2:C9">
    <cfRule type="duplicateValues" dxfId="9" priority="93"/>
  </conditionalFormatting>
  <conditionalFormatting sqref="C37:C1048576 C2:C9 C34">
    <cfRule type="duplicateValues" dxfId="8" priority="77"/>
  </conditionalFormatting>
  <conditionalFormatting sqref="C34 C2:C9 C37:C1048576">
    <cfRule type="duplicateValues" dxfId="7" priority="57"/>
    <cfRule type="duplicateValues" dxfId="6" priority="59"/>
  </conditionalFormatting>
  <conditionalFormatting sqref="C37:C65432 C2:C9">
    <cfRule type="duplicateValues" dxfId="5" priority="1908" stopIfTrue="1"/>
  </conditionalFormatting>
  <conditionalFormatting sqref="C37:C65432">
    <cfRule type="duplicateValues" dxfId="4" priority="1911" stopIfTrue="1"/>
  </conditionalFormatting>
  <conditionalFormatting sqref="F37:F1048576 F7:F9 F34">
    <cfRule type="duplicateValues" dxfId="3" priority="40"/>
  </conditionalFormatting>
  <conditionalFormatting sqref="F34 F7:F9 F37:F1048576">
    <cfRule type="duplicateValues" dxfId="2" priority="29"/>
  </conditionalFormatting>
  <conditionalFormatting sqref="F34:F1048576 F7:F10">
    <cfRule type="duplicateValues" dxfId="1" priority="1992"/>
  </conditionalFormatting>
  <conditionalFormatting sqref="F11:F32">
    <cfRule type="duplicateValues" dxfId="0" priority="2006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A36:B38"/>
    <dataValidation type="custom" allowBlank="1" showInputMessage="1" showErrorMessage="1" sqref="B35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2021-10-07T19:03:40Z</cp:lastPrinted>
  <dcterms:created xsi:type="dcterms:W3CDTF">2010-04-08T11:28:01Z</dcterms:created>
  <dcterms:modified xsi:type="dcterms:W3CDTF">2021-10-07T19:03:43Z</dcterms:modified>
</cp:coreProperties>
</file>