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H13" i="1"/>
  <c r="G13"/>
  <c r="L10"/>
  <c r="L9"/>
  <c r="L8"/>
  <c r="L7"/>
  <c r="L6"/>
  <c r="L5"/>
  <c r="L4"/>
  <c r="I8" l="1"/>
  <c r="I7"/>
  <c r="I6"/>
  <c r="I5"/>
</calcChain>
</file>

<file path=xl/sharedStrings.xml><?xml version="1.0" encoding="utf-8"?>
<sst xmlns="http://schemas.openxmlformats.org/spreadsheetml/2006/main" count="48" uniqueCount="41">
  <si>
    <t>INVOICE
PRAGATI LOGISTICS,SAMANTA SAHI KHUNTIA LANE,8984191006
GST No:21AGHPB9356M1Z9</t>
  </si>
  <si>
    <t>02/9/2024</t>
  </si>
  <si>
    <t>060</t>
  </si>
  <si>
    <t>062</t>
  </si>
  <si>
    <t>16/9/2024</t>
  </si>
  <si>
    <t>9081</t>
  </si>
  <si>
    <t>19/9/2024</t>
  </si>
  <si>
    <t>09086</t>
  </si>
  <si>
    <t>23/9/2024</t>
  </si>
  <si>
    <t>9091</t>
  </si>
  <si>
    <t>11/9/2024</t>
  </si>
  <si>
    <t>9073/9074</t>
  </si>
  <si>
    <t>Thanking you for your business.
PRAGATI LOGISTICS</t>
  </si>
  <si>
    <t>SOUTH BALANDA</t>
  </si>
  <si>
    <t>JATNI</t>
  </si>
  <si>
    <t>BALIAPAL</t>
  </si>
  <si>
    <t>JAJPUR TOWN</t>
  </si>
  <si>
    <t>RASULPUR KUAKHIA</t>
  </si>
  <si>
    <t>BBSR</t>
  </si>
  <si>
    <t>PL/BH/05721</t>
  </si>
  <si>
    <t>PL/BH/05722</t>
  </si>
  <si>
    <t>PL/BH/06263</t>
  </si>
  <si>
    <t>PL/BH/06448</t>
  </si>
  <si>
    <t>PL/BH/06554</t>
  </si>
  <si>
    <t>PL/BH/06079</t>
  </si>
  <si>
    <t>SL</t>
  </si>
  <si>
    <t>DATE</t>
  </si>
  <si>
    <t>LR NO</t>
  </si>
  <si>
    <t>FROM</t>
  </si>
  <si>
    <t>INV NO</t>
  </si>
  <si>
    <t>CASE</t>
  </si>
  <si>
    <t>WEIGHT</t>
  </si>
  <si>
    <t>RATE</t>
  </si>
  <si>
    <t>AMOUNT</t>
  </si>
  <si>
    <t>DD.CH.</t>
  </si>
  <si>
    <t>LR CH.</t>
  </si>
  <si>
    <t>DESTINATION</t>
  </si>
  <si>
    <t xml:space="preserve">Bill Date:30/09/2024
Bill NO : 22298
Total Amount: 18470.00
</t>
  </si>
  <si>
    <t xml:space="preserve">
TATA PIGMENTS LTD
Address:Budheswari Colony Plot No. 91
 Bhubaneshwar 751006,9861097974
GST No:21AAACT6760D2ZP
</t>
  </si>
  <si>
    <t>(RUPEES EIGHTEEN THOUSAND FOUR HUNDRED SEVENTY ONLY)</t>
  </si>
  <si>
    <t>Kindly, verify &amp; confirm within 7 days, else GST will be filed by 20th October, 2024. 
GST to be paid by Consignor under Reverse Charge Mechanism(RCM) as per GST.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</si>
</sst>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4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0" fontId="1" fillId="2" borderId="0" xfId="0" applyNumberFormat="1" applyFont="1" applyFill="1" applyAlignment="1">
      <alignment horizontal="center" vertical="center" wrapText="1"/>
    </xf>
    <xf numFmtId="0" fontId="0" fillId="2" borderId="1" xfId="0" applyNumberFormat="1" applyFont="1" applyFill="1" applyBorder="1" applyAlignment="1">
      <alignment wrapText="1"/>
    </xf>
    <xf numFmtId="0" fontId="2" fillId="2" borderId="1" xfId="0" applyNumberFormat="1" applyFont="1" applyFill="1" applyBorder="1" applyAlignment="1">
      <alignment wrapText="1"/>
    </xf>
    <xf numFmtId="2" fontId="0" fillId="2" borderId="1" xfId="0" applyNumberFormat="1" applyFont="1" applyFill="1" applyBorder="1" applyAlignment="1">
      <alignment wrapText="1"/>
    </xf>
    <xf numFmtId="0" fontId="0" fillId="2" borderId="0" xfId="0" applyNumberFormat="1" applyFont="1" applyFill="1" applyAlignment="1">
      <alignment wrapText="1"/>
    </xf>
    <xf numFmtId="2" fontId="1" fillId="0" borderId="2" xfId="0" applyNumberFormat="1" applyFont="1" applyBorder="1" applyAlignment="1">
      <alignment horizontal="left" wrapText="1"/>
    </xf>
    <xf numFmtId="2" fontId="1" fillId="0" borderId="3" xfId="0" applyNumberFormat="1" applyFont="1" applyBorder="1" applyAlignment="1">
      <alignment horizontal="left" wrapText="1"/>
    </xf>
    <xf numFmtId="2" fontId="1" fillId="0" borderId="4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vertical="center" wrapText="1"/>
    </xf>
    <xf numFmtId="0" fontId="1" fillId="0" borderId="3" xfId="0" applyNumberFormat="1" applyFont="1" applyBorder="1" applyAlignment="1">
      <alignment vertical="center" wrapText="1"/>
    </xf>
    <xf numFmtId="2" fontId="1" fillId="0" borderId="3" xfId="0" applyNumberFormat="1" applyFont="1" applyBorder="1" applyAlignment="1">
      <alignment vertical="center" wrapText="1"/>
    </xf>
    <xf numFmtId="2" fontId="1" fillId="0" borderId="4" xfId="0" applyNumberFormat="1" applyFont="1" applyBorder="1" applyAlignment="1">
      <alignment vertical="center" wrapText="1"/>
    </xf>
    <xf numFmtId="0" fontId="0" fillId="2" borderId="1" xfId="0" applyNumberFormat="1" applyFont="1" applyFill="1" applyBorder="1" applyAlignment="1">
      <alignment horizontal="center" wrapText="1"/>
    </xf>
    <xf numFmtId="0" fontId="1" fillId="2" borderId="1" xfId="0" applyNumberFormat="1" applyFont="1" applyFill="1" applyBorder="1" applyAlignment="1">
      <alignment horizontal="right" vertical="center" wrapText="1"/>
    </xf>
    <xf numFmtId="2" fontId="1" fillId="2" borderId="1" xfId="0" applyNumberFormat="1" applyFont="1" applyFill="1" applyBorder="1" applyAlignment="1">
      <alignment horizontal="right" vertical="center" wrapText="1"/>
    </xf>
    <xf numFmtId="2" fontId="1" fillId="2" borderId="1" xfId="0" applyNumberFormat="1" applyFont="1" applyFill="1" applyBorder="1" applyAlignment="1">
      <alignment horizontal="right" vertical="center" wrapText="1"/>
    </xf>
    <xf numFmtId="0" fontId="1" fillId="2" borderId="0" xfId="0" applyNumberFormat="1" applyFont="1" applyFill="1" applyAlignment="1">
      <alignment horizontal="right" vertical="center" wrapText="1"/>
    </xf>
    <xf numFmtId="0" fontId="1" fillId="0" borderId="5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38101</xdr:colOff>
      <xdr:row>0</xdr:row>
      <xdr:rowOff>19050</xdr:rowOff>
    </xdr:from>
    <xdr:to>
      <xdr:col>7</xdr:col>
      <xdr:colOff>485775</xdr:colOff>
      <xdr:row>0</xdr:row>
      <xdr:rowOff>1028700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101" y="19050"/>
          <a:ext cx="4867274" cy="10096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PRAGATI%202024-25/BILL/AUGUST,%202024%20PL/TATA%20PIGMENTS%20LTD%20AUG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voice"/>
    </sheetNames>
    <sheetDataSet>
      <sheetData sheetId="0">
        <row r="4">
          <cell r="E4" t="str">
            <v>JAGATSINGHPUR</v>
          </cell>
          <cell r="F4" t="str">
            <v>8982</v>
          </cell>
          <cell r="G4">
            <v>40</v>
          </cell>
          <cell r="H4">
            <v>1000</v>
          </cell>
          <cell r="I4">
            <v>2.5</v>
          </cell>
        </row>
        <row r="5">
          <cell r="E5" t="str">
            <v>BALIAPAL</v>
          </cell>
          <cell r="F5" t="str">
            <v>9014</v>
          </cell>
          <cell r="G5">
            <v>25</v>
          </cell>
          <cell r="H5">
            <v>500</v>
          </cell>
          <cell r="I5">
            <v>3</v>
          </cell>
        </row>
        <row r="6">
          <cell r="E6" t="str">
            <v>JAGATSINGHPUR</v>
          </cell>
          <cell r="F6" t="str">
            <v>9013</v>
          </cell>
          <cell r="G6">
            <v>60</v>
          </cell>
          <cell r="H6">
            <v>1500</v>
          </cell>
          <cell r="I6">
            <v>2.5</v>
          </cell>
        </row>
        <row r="7">
          <cell r="E7" t="str">
            <v>JAJPUR TOWN</v>
          </cell>
          <cell r="F7" t="str">
            <v>9018</v>
          </cell>
          <cell r="G7">
            <v>20</v>
          </cell>
          <cell r="H7">
            <v>500</v>
          </cell>
          <cell r="I7">
            <v>2.5</v>
          </cell>
        </row>
        <row r="8">
          <cell r="E8" t="str">
            <v>BALIAPAL</v>
          </cell>
          <cell r="F8" t="str">
            <v>9036</v>
          </cell>
          <cell r="G8">
            <v>125</v>
          </cell>
          <cell r="H8">
            <v>2500</v>
          </cell>
          <cell r="I8">
            <v>3</v>
          </cell>
        </row>
        <row r="9">
          <cell r="E9" t="str">
            <v>CHANDANESWAR</v>
          </cell>
          <cell r="F9" t="str">
            <v>9051</v>
          </cell>
          <cell r="G9">
            <v>30</v>
          </cell>
          <cell r="H9">
            <v>600</v>
          </cell>
          <cell r="I9">
            <v>3</v>
          </cell>
        </row>
        <row r="10">
          <cell r="E10" t="str">
            <v>MANGALPUR</v>
          </cell>
          <cell r="F10" t="str">
            <v>9050</v>
          </cell>
          <cell r="G10">
            <v>30</v>
          </cell>
          <cell r="H10">
            <v>600</v>
          </cell>
          <cell r="I10">
            <v>2.5</v>
          </cell>
        </row>
        <row r="11">
          <cell r="E11" t="str">
            <v>BALIAPAL</v>
          </cell>
          <cell r="F11" t="str">
            <v>9049</v>
          </cell>
          <cell r="G11">
            <v>10</v>
          </cell>
          <cell r="H11">
            <v>200</v>
          </cell>
          <cell r="I11">
            <v>3</v>
          </cell>
        </row>
        <row r="12">
          <cell r="E12" t="str">
            <v>JATNI</v>
          </cell>
          <cell r="F12" t="str">
            <v>9056</v>
          </cell>
          <cell r="G12">
            <v>10</v>
          </cell>
          <cell r="H12">
            <v>200</v>
          </cell>
          <cell r="I12">
            <v>2.5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3"/>
  <sheetViews>
    <sheetView tabSelected="1" workbookViewId="0">
      <selection activeCell="X6" sqref="W6:X6"/>
    </sheetView>
  </sheetViews>
  <sheetFormatPr defaultRowHeight="15"/>
  <cols>
    <col min="1" max="1" width="3.42578125" style="1" customWidth="1"/>
    <col min="2" max="2" width="9.7109375" style="1" bestFit="1" customWidth="1"/>
    <col min="3" max="3" width="12.140625" style="1" bestFit="1" customWidth="1"/>
    <col min="4" max="4" width="6.42578125" style="1" bestFit="1" customWidth="1"/>
    <col min="5" max="5" width="18.85546875" style="1" bestFit="1" customWidth="1"/>
    <col min="6" max="6" width="9.85546875" style="1" bestFit="1" customWidth="1"/>
    <col min="7" max="7" width="5.85546875" style="1" customWidth="1"/>
    <col min="8" max="8" width="8.28515625" style="1" bestFit="1" customWidth="1"/>
    <col min="9" max="9" width="5.42578125" style="2" bestFit="1" customWidth="1"/>
    <col min="10" max="10" width="7.42578125" style="2" customWidth="1"/>
    <col min="11" max="11" width="7" style="2" customWidth="1"/>
    <col min="12" max="12" width="9.42578125" style="2" bestFit="1" customWidth="1"/>
    <col min="13" max="13" width="9.140625" style="1" customWidth="1"/>
    <col min="14" max="16384" width="9.140625" style="1"/>
  </cols>
  <sheetData>
    <row r="1" spans="1:12" ht="90" customHeight="1">
      <c r="A1" s="6"/>
      <c r="B1" s="7"/>
      <c r="C1" s="7"/>
      <c r="D1" s="7"/>
      <c r="E1" s="7"/>
      <c r="F1" s="7"/>
      <c r="G1" s="7"/>
      <c r="H1" s="8"/>
      <c r="I1" s="9" t="s">
        <v>0</v>
      </c>
      <c r="J1" s="9"/>
      <c r="K1" s="9"/>
      <c r="L1" s="9"/>
    </row>
    <row r="2" spans="1:12" ht="79.5" customHeight="1">
      <c r="A2" s="20" t="s">
        <v>38</v>
      </c>
      <c r="B2" s="21"/>
      <c r="C2" s="21"/>
      <c r="D2" s="21"/>
      <c r="E2" s="21"/>
      <c r="F2" s="21"/>
      <c r="G2" s="21"/>
      <c r="H2" s="22"/>
      <c r="I2" s="17" t="s">
        <v>37</v>
      </c>
      <c r="J2" s="18"/>
      <c r="K2" s="18"/>
      <c r="L2" s="19"/>
    </row>
    <row r="3" spans="1:12" s="12" customFormat="1">
      <c r="A3" s="10" t="s">
        <v>25</v>
      </c>
      <c r="B3" s="10" t="s">
        <v>26</v>
      </c>
      <c r="C3" s="10" t="s">
        <v>27</v>
      </c>
      <c r="D3" s="10" t="s">
        <v>28</v>
      </c>
      <c r="E3" s="10" t="s">
        <v>36</v>
      </c>
      <c r="F3" s="10" t="s">
        <v>29</v>
      </c>
      <c r="G3" s="10" t="s">
        <v>30</v>
      </c>
      <c r="H3" s="10" t="s">
        <v>31</v>
      </c>
      <c r="I3" s="11" t="s">
        <v>32</v>
      </c>
      <c r="J3" s="11" t="s">
        <v>34</v>
      </c>
      <c r="K3" s="11" t="s">
        <v>35</v>
      </c>
      <c r="L3" s="11" t="s">
        <v>33</v>
      </c>
    </row>
    <row r="4" spans="1:12" s="16" customFormat="1">
      <c r="A4" s="27">
        <v>1</v>
      </c>
      <c r="B4" s="13" t="s">
        <v>1</v>
      </c>
      <c r="C4" s="13" t="s">
        <v>19</v>
      </c>
      <c r="D4" s="14" t="s">
        <v>18</v>
      </c>
      <c r="E4" s="13" t="s">
        <v>13</v>
      </c>
      <c r="F4" s="13" t="s">
        <v>2</v>
      </c>
      <c r="G4" s="13">
        <v>130</v>
      </c>
      <c r="H4" s="13">
        <v>3250</v>
      </c>
      <c r="I4" s="15">
        <v>3</v>
      </c>
      <c r="J4" s="15"/>
      <c r="K4" s="15">
        <v>30</v>
      </c>
      <c r="L4" s="15">
        <f>H4*I4+J4+K4</f>
        <v>9780</v>
      </c>
    </row>
    <row r="5" spans="1:12" s="16" customFormat="1">
      <c r="A5" s="27">
        <v>2</v>
      </c>
      <c r="B5" s="13" t="s">
        <v>1</v>
      </c>
      <c r="C5" s="13" t="s">
        <v>20</v>
      </c>
      <c r="D5" s="14" t="s">
        <v>18</v>
      </c>
      <c r="E5" s="13" t="s">
        <v>14</v>
      </c>
      <c r="F5" s="13" t="s">
        <v>3</v>
      </c>
      <c r="G5" s="13">
        <v>10</v>
      </c>
      <c r="H5" s="13">
        <v>200</v>
      </c>
      <c r="I5" s="15">
        <f>VLOOKUP(E5,[1]Invoice!$E$4:$I$12,5,FALSE)</f>
        <v>2.5</v>
      </c>
      <c r="J5" s="15"/>
      <c r="K5" s="15">
        <v>30</v>
      </c>
      <c r="L5" s="15">
        <f t="shared" ref="L5:L9" si="0">H5*I5+J5+K5</f>
        <v>530</v>
      </c>
    </row>
    <row r="6" spans="1:12" s="16" customFormat="1">
      <c r="A6" s="27">
        <v>3</v>
      </c>
      <c r="B6" s="13" t="s">
        <v>10</v>
      </c>
      <c r="C6" s="13" t="s">
        <v>24</v>
      </c>
      <c r="D6" s="14" t="s">
        <v>18</v>
      </c>
      <c r="E6" s="13" t="s">
        <v>16</v>
      </c>
      <c r="F6" s="13" t="s">
        <v>11</v>
      </c>
      <c r="G6" s="13">
        <v>14</v>
      </c>
      <c r="H6" s="13">
        <v>320</v>
      </c>
      <c r="I6" s="15">
        <f>VLOOKUP(E6,[1]Invoice!$E$4:$I$12,5,FALSE)</f>
        <v>2.5</v>
      </c>
      <c r="J6" s="15"/>
      <c r="K6" s="15">
        <v>30</v>
      </c>
      <c r="L6" s="15">
        <f t="shared" si="0"/>
        <v>830</v>
      </c>
    </row>
    <row r="7" spans="1:12" s="16" customFormat="1">
      <c r="A7" s="27">
        <v>4</v>
      </c>
      <c r="B7" s="13" t="s">
        <v>4</v>
      </c>
      <c r="C7" s="13" t="s">
        <v>21</v>
      </c>
      <c r="D7" s="14" t="s">
        <v>18</v>
      </c>
      <c r="E7" s="13" t="s">
        <v>15</v>
      </c>
      <c r="F7" s="13" t="s">
        <v>5</v>
      </c>
      <c r="G7" s="13">
        <v>6</v>
      </c>
      <c r="H7" s="13">
        <v>80</v>
      </c>
      <c r="I7" s="15">
        <f>VLOOKUP(E7,[1]Invoice!$E$4:$I$12,5,FALSE)</f>
        <v>3</v>
      </c>
      <c r="J7" s="15">
        <v>500</v>
      </c>
      <c r="K7" s="15">
        <v>30</v>
      </c>
      <c r="L7" s="15">
        <f t="shared" si="0"/>
        <v>770</v>
      </c>
    </row>
    <row r="8" spans="1:12" s="16" customFormat="1">
      <c r="A8" s="27">
        <v>5</v>
      </c>
      <c r="B8" s="13" t="s">
        <v>6</v>
      </c>
      <c r="C8" s="13" t="s">
        <v>22</v>
      </c>
      <c r="D8" s="14" t="s">
        <v>18</v>
      </c>
      <c r="E8" s="13" t="s">
        <v>16</v>
      </c>
      <c r="F8" s="13" t="s">
        <v>7</v>
      </c>
      <c r="G8" s="13">
        <v>25</v>
      </c>
      <c r="H8" s="13">
        <v>600</v>
      </c>
      <c r="I8" s="15">
        <f>VLOOKUP(E8,[1]Invoice!$E$4:$I$12,5,FALSE)</f>
        <v>2.5</v>
      </c>
      <c r="J8" s="15"/>
      <c r="K8" s="15">
        <v>30</v>
      </c>
      <c r="L8" s="15">
        <f t="shared" si="0"/>
        <v>1530</v>
      </c>
    </row>
    <row r="9" spans="1:12" s="16" customFormat="1">
      <c r="A9" s="27">
        <v>6</v>
      </c>
      <c r="B9" s="13" t="s">
        <v>8</v>
      </c>
      <c r="C9" s="13" t="s">
        <v>23</v>
      </c>
      <c r="D9" s="14" t="s">
        <v>18</v>
      </c>
      <c r="E9" s="13" t="s">
        <v>17</v>
      </c>
      <c r="F9" s="13" t="s">
        <v>9</v>
      </c>
      <c r="G9" s="13">
        <v>110</v>
      </c>
      <c r="H9" s="13">
        <v>2000</v>
      </c>
      <c r="I9" s="15">
        <v>2.5</v>
      </c>
      <c r="J9" s="15"/>
      <c r="K9" s="15">
        <v>30</v>
      </c>
      <c r="L9" s="15">
        <f t="shared" si="0"/>
        <v>5030</v>
      </c>
    </row>
    <row r="10" spans="1:12" s="31" customFormat="1">
      <c r="A10" s="28" t="s">
        <v>39</v>
      </c>
      <c r="B10" s="28"/>
      <c r="C10" s="28"/>
      <c r="D10" s="28"/>
      <c r="E10" s="28"/>
      <c r="F10" s="28"/>
      <c r="G10" s="28"/>
      <c r="H10" s="28"/>
      <c r="I10" s="29"/>
      <c r="J10" s="29"/>
      <c r="K10" s="29"/>
      <c r="L10" s="30">
        <f>SUM(L4:L9)</f>
        <v>18470</v>
      </c>
    </row>
    <row r="11" spans="1:12" s="3" customFormat="1" ht="33" customHeight="1">
      <c r="A11" s="23" t="s">
        <v>40</v>
      </c>
      <c r="B11" s="24"/>
      <c r="C11" s="24"/>
      <c r="D11" s="24"/>
      <c r="E11" s="24"/>
      <c r="F11" s="24"/>
      <c r="G11" s="24"/>
      <c r="H11" s="24"/>
      <c r="I11" s="25"/>
      <c r="J11" s="25"/>
      <c r="K11" s="25"/>
      <c r="L11" s="26"/>
    </row>
    <row r="12" spans="1:12" s="3" customFormat="1" ht="30" customHeight="1">
      <c r="A12" s="4" t="s">
        <v>12</v>
      </c>
      <c r="B12" s="4"/>
      <c r="C12" s="4"/>
      <c r="D12" s="4"/>
      <c r="E12" s="4"/>
      <c r="F12" s="4"/>
      <c r="G12" s="32"/>
      <c r="H12" s="32"/>
      <c r="I12" s="5"/>
      <c r="J12" s="5"/>
      <c r="K12" s="5"/>
      <c r="L12" s="5"/>
    </row>
    <row r="13" spans="1:12">
      <c r="G13" s="33">
        <f>SUM(G4:G9)</f>
        <v>295</v>
      </c>
      <c r="H13" s="33">
        <f>SUM(H4:H9)</f>
        <v>6450</v>
      </c>
    </row>
  </sheetData>
  <sortState ref="B4:L9">
    <sortCondition ref="B4"/>
  </sortState>
  <mergeCells count="7">
    <mergeCell ref="A10:K10"/>
    <mergeCell ref="A11:L11"/>
    <mergeCell ref="A12:L12"/>
    <mergeCell ref="A1:H1"/>
    <mergeCell ref="A2:H2"/>
    <mergeCell ref="I1:L1"/>
    <mergeCell ref="I2:L2"/>
  </mergeCells>
  <pageMargins left="0.16" right="0.13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2024-10-18T14:29:08Z</cp:lastPrinted>
  <dcterms:created xsi:type="dcterms:W3CDTF">2024-10-08T11:50:30Z</dcterms:created>
  <dcterms:modified xsi:type="dcterms:W3CDTF">2024-10-18T14:29:08Z</dcterms:modified>
</cp:coreProperties>
</file>