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1" i="1"/>
  <c r="G11"/>
  <c r="K8"/>
  <c r="I5" l="1"/>
  <c r="K5" s="1"/>
  <c r="I6"/>
  <c r="K6" s="1"/>
  <c r="I7"/>
  <c r="K7" s="1"/>
  <c r="I4"/>
  <c r="K4" s="1"/>
</calcChain>
</file>

<file path=xl/sharedStrings.xml><?xml version="1.0" encoding="utf-8"?>
<sst xmlns="http://schemas.openxmlformats.org/spreadsheetml/2006/main" count="37" uniqueCount="32">
  <si>
    <t>13/6/2025</t>
  </si>
  <si>
    <t>0409</t>
  </si>
  <si>
    <t>24/6/2025</t>
  </si>
  <si>
    <t>0443</t>
  </si>
  <si>
    <t>25/6/2025</t>
  </si>
  <si>
    <t>0459</t>
  </si>
  <si>
    <t>26/6/2025</t>
  </si>
  <si>
    <t>5533</t>
  </si>
  <si>
    <t>SL</t>
  </si>
  <si>
    <t>DATE</t>
  </si>
  <si>
    <t>LR NO</t>
  </si>
  <si>
    <t>INV NO</t>
  </si>
  <si>
    <t>FROM</t>
  </si>
  <si>
    <t>TO</t>
  </si>
  <si>
    <t>CASE</t>
  </si>
  <si>
    <t>WEIGHT</t>
  </si>
  <si>
    <t>GHASIPURA</t>
  </si>
  <si>
    <t>MARKONA</t>
  </si>
  <si>
    <t>CTC</t>
  </si>
  <si>
    <t>JA/05222</t>
  </si>
  <si>
    <t>JA/05713</t>
  </si>
  <si>
    <t>JA/05738</t>
  </si>
  <si>
    <t>JA/05883</t>
  </si>
  <si>
    <t>RATE</t>
  </si>
  <si>
    <t>LR.CH.</t>
  </si>
  <si>
    <t>AMOUNT</t>
  </si>
  <si>
    <t>INVOICE
PRAGATI LOGISTICS,SAMANTA SAHI KHUNTIA LANE,8984191006
GST No:21AGHPB9356M1Z9</t>
  </si>
  <si>
    <t>PI INDUSTRIES LIMITED
Address:M/s. Shree Shyam Campus Khata no. 349/536, Plot no. 52,CUTTACK-754200 ODISHA,9437567620
GST No:21AABCP2183M1ZH</t>
  </si>
  <si>
    <t>Thanking you for your business.
PRAGATI LOGISTICS</t>
  </si>
  <si>
    <t>(RUPEES THREE THOUSAND SIX HUNDRED TWENTY SIX ONLY)</t>
  </si>
  <si>
    <t>Kindly, verify &amp; confirm within 7 days, else GST will be filed by 20th JULY, 2025. 
GST to be paid by Consignor under Reverse Charge Mechanism(RCM) as per GST.</t>
  </si>
  <si>
    <t xml:space="preserve">Bill Date : 30/06/2025
Bill NO : 9063
Total Amount : 3626.00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</si>
</sst>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47625</xdr:rowOff>
    </xdr:from>
    <xdr:to>
      <xdr:col>7</xdr:col>
      <xdr:colOff>381000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47625"/>
          <a:ext cx="401955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  <row r="327">
          <cell r="C327" t="str">
            <v>ASILA</v>
          </cell>
          <cell r="E327">
            <v>3.75</v>
          </cell>
        </row>
        <row r="328">
          <cell r="C328" t="str">
            <v>SUNDERGARH</v>
          </cell>
          <cell r="E328">
            <v>4.88</v>
          </cell>
        </row>
        <row r="329">
          <cell r="C329" t="str">
            <v xml:space="preserve">BANDHABHUIN </v>
          </cell>
          <cell r="E329">
            <v>3.75</v>
          </cell>
        </row>
        <row r="330">
          <cell r="C330" t="str">
            <v>BETNOTI</v>
          </cell>
          <cell r="E330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O6" sqref="O6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1.28515625" bestFit="1" customWidth="1"/>
    <col min="7" max="7" width="5.42578125" bestFit="1" customWidth="1"/>
    <col min="8" max="8" width="8.28515625" bestFit="1" customWidth="1"/>
    <col min="9" max="9" width="6.140625" customWidth="1"/>
    <col min="10" max="10" width="7.5703125" customWidth="1"/>
    <col min="11" max="11" width="10" customWidth="1"/>
  </cols>
  <sheetData>
    <row r="1" spans="1:11" s="10" customFormat="1" ht="90" customHeight="1">
      <c r="A1" s="6"/>
      <c r="B1" s="7"/>
      <c r="C1" s="7"/>
      <c r="D1" s="7"/>
      <c r="E1" s="7"/>
      <c r="F1" s="7"/>
      <c r="G1" s="7"/>
      <c r="H1" s="7"/>
      <c r="I1" s="14" t="s">
        <v>26</v>
      </c>
      <c r="J1" s="15"/>
      <c r="K1" s="15"/>
    </row>
    <row r="2" spans="1:11" s="10" customFormat="1" ht="67.5" customHeight="1">
      <c r="A2" s="11" t="s">
        <v>27</v>
      </c>
      <c r="B2" s="12"/>
      <c r="C2" s="12"/>
      <c r="D2" s="12"/>
      <c r="E2" s="12"/>
      <c r="F2" s="12"/>
      <c r="G2" s="12"/>
      <c r="H2" s="13"/>
      <c r="I2" s="8" t="s">
        <v>31</v>
      </c>
      <c r="J2" s="9"/>
      <c r="K2" s="9"/>
    </row>
    <row r="3" spans="1:11" s="1" customFormat="1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3" t="s">
        <v>15</v>
      </c>
      <c r="I3" s="4" t="s">
        <v>23</v>
      </c>
      <c r="J3" s="4" t="s">
        <v>24</v>
      </c>
      <c r="K3" s="4" t="s">
        <v>25</v>
      </c>
    </row>
    <row r="4" spans="1:11">
      <c r="A4" s="2">
        <v>1</v>
      </c>
      <c r="B4" s="2" t="s">
        <v>0</v>
      </c>
      <c r="C4" s="2" t="s">
        <v>19</v>
      </c>
      <c r="D4" s="2" t="s">
        <v>1</v>
      </c>
      <c r="E4" s="2" t="s">
        <v>18</v>
      </c>
      <c r="F4" s="2" t="s">
        <v>16</v>
      </c>
      <c r="G4" s="2">
        <v>5</v>
      </c>
      <c r="H4" s="2">
        <v>13</v>
      </c>
      <c r="I4" s="5">
        <f>VLOOKUP(F4,'[1]BIOSTARDT INDIA'!$C$3:$E$330,3,FALSE)</f>
        <v>3</v>
      </c>
      <c r="J4" s="5">
        <v>20</v>
      </c>
      <c r="K4" s="5">
        <f>50*I4+J4</f>
        <v>170</v>
      </c>
    </row>
    <row r="5" spans="1:11">
      <c r="A5" s="2">
        <v>2</v>
      </c>
      <c r="B5" s="2" t="s">
        <v>2</v>
      </c>
      <c r="C5" s="2" t="s">
        <v>20</v>
      </c>
      <c r="D5" s="2" t="s">
        <v>3</v>
      </c>
      <c r="E5" s="2" t="s">
        <v>18</v>
      </c>
      <c r="F5" s="2" t="s">
        <v>16</v>
      </c>
      <c r="G5" s="2">
        <v>15</v>
      </c>
      <c r="H5" s="2">
        <v>31.14</v>
      </c>
      <c r="I5" s="5">
        <f>VLOOKUP(F5,'[1]BIOSTARDT INDIA'!$C$3:$E$330,3,FALSE)</f>
        <v>3</v>
      </c>
      <c r="J5" s="5">
        <v>20</v>
      </c>
      <c r="K5" s="5">
        <f>50*I5+J5</f>
        <v>170</v>
      </c>
    </row>
    <row r="6" spans="1:11">
      <c r="A6" s="2">
        <v>3</v>
      </c>
      <c r="B6" s="2" t="s">
        <v>4</v>
      </c>
      <c r="C6" s="2" t="s">
        <v>21</v>
      </c>
      <c r="D6" s="2" t="s">
        <v>5</v>
      </c>
      <c r="E6" s="2" t="s">
        <v>18</v>
      </c>
      <c r="F6" s="2" t="s">
        <v>16</v>
      </c>
      <c r="G6" s="2">
        <v>39</v>
      </c>
      <c r="H6" s="2">
        <v>582</v>
      </c>
      <c r="I6" s="5">
        <f>VLOOKUP(F6,'[1]BIOSTARDT INDIA'!$C$3:$E$330,3,FALSE)</f>
        <v>3</v>
      </c>
      <c r="J6" s="5">
        <v>20</v>
      </c>
      <c r="K6" s="5">
        <f t="shared" ref="K6:K7" si="0">H6*I6+J6</f>
        <v>1766</v>
      </c>
    </row>
    <row r="7" spans="1:11">
      <c r="A7" s="2">
        <v>4</v>
      </c>
      <c r="B7" s="2" t="s">
        <v>6</v>
      </c>
      <c r="C7" s="2" t="s">
        <v>22</v>
      </c>
      <c r="D7" s="2" t="s">
        <v>7</v>
      </c>
      <c r="E7" s="2" t="s">
        <v>18</v>
      </c>
      <c r="F7" s="2" t="s">
        <v>17</v>
      </c>
      <c r="G7" s="2">
        <v>20</v>
      </c>
      <c r="H7" s="2">
        <v>400</v>
      </c>
      <c r="I7" s="5">
        <f>VLOOKUP(F7,'[1]BIOSTARDT INDIA'!$C$3:$E$330,3,FALSE)</f>
        <v>3.75</v>
      </c>
      <c r="J7" s="5">
        <v>20</v>
      </c>
      <c r="K7" s="5">
        <f t="shared" si="0"/>
        <v>1520</v>
      </c>
    </row>
    <row r="8" spans="1:11" s="21" customFormat="1">
      <c r="A8" s="16" t="s">
        <v>29</v>
      </c>
      <c r="B8" s="17"/>
      <c r="C8" s="17"/>
      <c r="D8" s="17"/>
      <c r="E8" s="17"/>
      <c r="F8" s="17"/>
      <c r="G8" s="17"/>
      <c r="H8" s="17"/>
      <c r="I8" s="18"/>
      <c r="J8" s="19"/>
      <c r="K8" s="20">
        <f>ROUND(SUM(K4:K7),0)</f>
        <v>3626</v>
      </c>
    </row>
    <row r="9" spans="1:11" s="21" customFormat="1" ht="30" customHeight="1">
      <c r="A9" s="22" t="s">
        <v>30</v>
      </c>
      <c r="B9" s="22"/>
      <c r="C9" s="22"/>
      <c r="D9" s="22"/>
      <c r="E9" s="22"/>
      <c r="F9" s="22"/>
      <c r="G9" s="22"/>
      <c r="H9" s="22"/>
      <c r="I9" s="23"/>
      <c r="J9" s="23"/>
      <c r="K9" s="23"/>
    </row>
    <row r="10" spans="1:11" s="21" customFormat="1" ht="30" customHeight="1">
      <c r="A10" s="22" t="s">
        <v>28</v>
      </c>
      <c r="B10" s="22"/>
      <c r="C10" s="22"/>
      <c r="D10" s="22"/>
      <c r="E10" s="22"/>
      <c r="F10" s="22"/>
      <c r="G10" s="22"/>
      <c r="H10" s="22"/>
      <c r="I10" s="23"/>
      <c r="J10" s="23"/>
      <c r="K10" s="23"/>
    </row>
    <row r="11" spans="1:11">
      <c r="G11" s="24">
        <f>SUM(G4:G7)</f>
        <v>79</v>
      </c>
      <c r="H11" s="24">
        <f>SUM(H4:H7)</f>
        <v>1026.1399999999999</v>
      </c>
    </row>
  </sheetData>
  <sortState ref="B2:H5">
    <sortCondition ref="B1"/>
  </sortState>
  <mergeCells count="7">
    <mergeCell ref="A10:K10"/>
    <mergeCell ref="A1:H1"/>
    <mergeCell ref="I1:K1"/>
    <mergeCell ref="A2:H2"/>
    <mergeCell ref="I2:K2"/>
    <mergeCell ref="A8:J8"/>
    <mergeCell ref="A9:K9"/>
  </mergeCells>
  <conditionalFormatting sqref="C1:C2">
    <cfRule type="duplicateValues" dxfId="3" priority="2"/>
  </conditionalFormatting>
  <conditionalFormatting sqref="C8:C10"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2025-07-14T08:15:22Z</dcterms:created>
  <dcterms:modified xsi:type="dcterms:W3CDTF">2025-07-15T05:20:28Z</dcterms:modified>
</cp:coreProperties>
</file>