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G12"/>
  <c r="H5"/>
  <c r="L5" s="1"/>
  <c r="I5"/>
  <c r="J5"/>
  <c r="H6"/>
  <c r="L6" s="1"/>
  <c r="I6"/>
  <c r="J6"/>
  <c r="H7"/>
  <c r="L7" s="1"/>
  <c r="I7"/>
  <c r="J7"/>
  <c r="H8"/>
  <c r="L8" s="1"/>
  <c r="I8"/>
  <c r="J8"/>
  <c r="J4"/>
  <c r="I4"/>
  <c r="H4"/>
  <c r="L4" s="1"/>
</calcChain>
</file>

<file path=xl/sharedStrings.xml><?xml version="1.0" encoding="utf-8"?>
<sst xmlns="http://schemas.openxmlformats.org/spreadsheetml/2006/main" count="43" uniqueCount="38">
  <si>
    <t>06/9/2025</t>
  </si>
  <si>
    <t>400</t>
  </si>
  <si>
    <t>07/9/2025</t>
  </si>
  <si>
    <t>399</t>
  </si>
  <si>
    <t>16/9/2025</t>
  </si>
  <si>
    <t>435</t>
  </si>
  <si>
    <t>26/9/2025</t>
  </si>
  <si>
    <t>469</t>
  </si>
  <si>
    <t>10/9/2025</t>
  </si>
  <si>
    <t>407</t>
  </si>
  <si>
    <t>SL</t>
  </si>
  <si>
    <t>DATE</t>
  </si>
  <si>
    <t>LR NO</t>
  </si>
  <si>
    <t>INV NO</t>
  </si>
  <si>
    <t>FROM</t>
  </si>
  <si>
    <t>TO</t>
  </si>
  <si>
    <t>CASE</t>
  </si>
  <si>
    <t>DO/08684</t>
  </si>
  <si>
    <t>DO/08691</t>
  </si>
  <si>
    <t>DO/09190</t>
  </si>
  <si>
    <t>DO/09836</t>
  </si>
  <si>
    <t>MA/06038</t>
  </si>
  <si>
    <t>NIMAPARA</t>
  </si>
  <si>
    <t>PATTAMUNDAI</t>
  </si>
  <si>
    <t>SORO</t>
  </si>
  <si>
    <t>GUDIA KATENI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</si>
  <si>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</si>
  <si>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</si>
  <si>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</si>
  <si>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</si>
  <si>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</si>
  <si>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</si>
  <si>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</si>
  <si>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 N TRADERS
Address:L N TRADERSWARD NO - 17  25 BUXIBAZARCUTTACK,8093725375
GST No:21DCBPR0932Q1ZG
</t>
  </si>
  <si>
    <t>Thanking you for your business.
PRAGATI LOGISTICS</t>
  </si>
  <si>
    <t>(RUPEES ONE THOUSAND SIX HUNDRED SIXTY ONLY)</t>
  </si>
  <si>
    <t>Bill Date: 30/09/2025
Bill NO : 16732
Total Amount : 1660.00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</si>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</sst>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38100</xdr:rowOff>
    </xdr:from>
    <xdr:to>
      <xdr:col>7</xdr:col>
      <xdr:colOff>200025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38100"/>
          <a:ext cx="378142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32</v>
      </c>
      <c r="J1" s="16"/>
      <c r="K1" s="16"/>
      <c r="L1" s="17"/>
    </row>
    <row r="2" spans="1:12" s="5" customFormat="1" ht="63" customHeight="1">
      <c r="A2" s="12" t="s">
        <v>33</v>
      </c>
      <c r="B2" s="13"/>
      <c r="C2" s="13"/>
      <c r="D2" s="13"/>
      <c r="E2" s="13"/>
      <c r="F2" s="13"/>
      <c r="G2" s="13"/>
      <c r="H2" s="14"/>
      <c r="I2" s="15" t="s">
        <v>36</v>
      </c>
      <c r="J2" s="16"/>
      <c r="K2" s="16"/>
      <c r="L2" s="17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27</v>
      </c>
      <c r="I3" s="3" t="s">
        <v>28</v>
      </c>
      <c r="J3" s="3" t="s">
        <v>29</v>
      </c>
      <c r="K3" s="3" t="s">
        <v>30</v>
      </c>
      <c r="L3" s="3" t="s">
        <v>31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26</v>
      </c>
      <c r="F4" s="2" t="s">
        <v>22</v>
      </c>
      <c r="G4" s="2">
        <v>11</v>
      </c>
      <c r="H4" s="4">
        <f>VLOOKUP(F4,'[1]L N TRADERS'!$B$4:$C$33,2,FALSE)</f>
        <v>35</v>
      </c>
      <c r="I4" s="4">
        <f>G4*2</f>
        <v>22</v>
      </c>
      <c r="J4" s="4">
        <f>G4*10</f>
        <v>110</v>
      </c>
      <c r="K4" s="4">
        <v>35</v>
      </c>
      <c r="L4" s="4">
        <f>G4*H4+I4+J4+K4</f>
        <v>552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2" t="s">
        <v>26</v>
      </c>
      <c r="F5" s="2" t="s">
        <v>23</v>
      </c>
      <c r="G5" s="2">
        <v>3</v>
      </c>
      <c r="H5" s="4">
        <f>VLOOKUP(F5,'[1]L N TRADERS'!$B$4:$C$33,2,FALSE)</f>
        <v>40</v>
      </c>
      <c r="I5" s="4">
        <f t="shared" ref="I5:I8" si="0">G5*2</f>
        <v>6</v>
      </c>
      <c r="J5" s="4">
        <f t="shared" ref="J5:J8" si="1">G5*10</f>
        <v>30</v>
      </c>
      <c r="K5" s="4">
        <v>35</v>
      </c>
      <c r="L5" s="4">
        <f t="shared" ref="L5:L8" si="2">G5*H5+I5+J5+K5</f>
        <v>191</v>
      </c>
    </row>
    <row r="6" spans="1:12">
      <c r="A6" s="2">
        <v>3</v>
      </c>
      <c r="B6" s="2" t="s">
        <v>8</v>
      </c>
      <c r="C6" s="2" t="s">
        <v>21</v>
      </c>
      <c r="D6" s="2" t="s">
        <v>9</v>
      </c>
      <c r="E6" s="2" t="s">
        <v>26</v>
      </c>
      <c r="F6" s="2" t="s">
        <v>25</v>
      </c>
      <c r="G6" s="2">
        <v>4</v>
      </c>
      <c r="H6" s="4">
        <f>VLOOKUP(F6,'[1]L N TRADERS'!$B$4:$C$33,2,FALSE)</f>
        <v>45</v>
      </c>
      <c r="I6" s="4">
        <f t="shared" si="0"/>
        <v>8</v>
      </c>
      <c r="J6" s="4">
        <f t="shared" si="1"/>
        <v>40</v>
      </c>
      <c r="K6" s="4">
        <v>35</v>
      </c>
      <c r="L6" s="4">
        <f t="shared" si="2"/>
        <v>263</v>
      </c>
    </row>
    <row r="7" spans="1:12">
      <c r="A7" s="2">
        <v>4</v>
      </c>
      <c r="B7" s="2" t="s">
        <v>4</v>
      </c>
      <c r="C7" s="2" t="s">
        <v>19</v>
      </c>
      <c r="D7" s="2" t="s">
        <v>5</v>
      </c>
      <c r="E7" s="2" t="s">
        <v>26</v>
      </c>
      <c r="F7" s="2" t="s">
        <v>24</v>
      </c>
      <c r="G7" s="2">
        <v>4</v>
      </c>
      <c r="H7" s="4">
        <f>VLOOKUP(F7,'[1]L N TRADERS'!$B$4:$C$33,2,FALSE)</f>
        <v>40</v>
      </c>
      <c r="I7" s="4">
        <f t="shared" si="0"/>
        <v>8</v>
      </c>
      <c r="J7" s="4">
        <f t="shared" si="1"/>
        <v>40</v>
      </c>
      <c r="K7" s="4">
        <v>35</v>
      </c>
      <c r="L7" s="4">
        <f t="shared" si="2"/>
        <v>243</v>
      </c>
    </row>
    <row r="8" spans="1:12">
      <c r="A8" s="2">
        <v>5</v>
      </c>
      <c r="B8" s="2" t="s">
        <v>6</v>
      </c>
      <c r="C8" s="2" t="s">
        <v>20</v>
      </c>
      <c r="D8" s="2" t="s">
        <v>7</v>
      </c>
      <c r="E8" s="2" t="s">
        <v>26</v>
      </c>
      <c r="F8" s="2" t="s">
        <v>22</v>
      </c>
      <c r="G8" s="2">
        <v>8</v>
      </c>
      <c r="H8" s="4">
        <f>VLOOKUP(F8,'[1]L N TRADERS'!$B$4:$C$33,2,FALSE)</f>
        <v>35</v>
      </c>
      <c r="I8" s="4">
        <f t="shared" si="0"/>
        <v>16</v>
      </c>
      <c r="J8" s="4">
        <f t="shared" si="1"/>
        <v>80</v>
      </c>
      <c r="K8" s="4">
        <v>35</v>
      </c>
      <c r="L8" s="4">
        <f t="shared" si="2"/>
        <v>411</v>
      </c>
    </row>
    <row r="9" spans="1:12" s="7" customFormat="1" ht="15" customHeight="1">
      <c r="A9" s="18" t="s">
        <v>35</v>
      </c>
      <c r="B9" s="19"/>
      <c r="C9" s="19"/>
      <c r="D9" s="19"/>
      <c r="E9" s="19"/>
      <c r="F9" s="19"/>
      <c r="G9" s="19"/>
      <c r="H9" s="19"/>
      <c r="I9" s="19"/>
      <c r="J9" s="19"/>
      <c r="K9" s="20"/>
      <c r="L9" s="6">
        <f>SUM(L4:L8)</f>
        <v>1660</v>
      </c>
    </row>
    <row r="10" spans="1:12" s="7" customFormat="1" ht="30" customHeight="1">
      <c r="A10" s="10" t="s">
        <v>37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8"/>
    </row>
    <row r="11" spans="1:12" s="7" customFormat="1" ht="30" customHeight="1">
      <c r="A11" s="10" t="s">
        <v>34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8"/>
    </row>
    <row r="12" spans="1:12">
      <c r="G12" s="9">
        <f>SUM(G4:G8)</f>
        <v>30</v>
      </c>
    </row>
  </sheetData>
  <sortState ref="B2:G6">
    <sortCondition ref="B1"/>
  </sortState>
  <mergeCells count="7">
    <mergeCell ref="A11:K11"/>
    <mergeCell ref="A1:H1"/>
    <mergeCell ref="I1:L1"/>
    <mergeCell ref="A2:H2"/>
    <mergeCell ref="I2:L2"/>
    <mergeCell ref="A9:K9"/>
    <mergeCell ref="A10:K10"/>
  </mergeCells>
  <conditionalFormatting sqref="C10:C11">
    <cfRule type="duplicateValues" dxfId="0" priority="1"/>
  </conditionalFormatting>
  <pageMargins left="0.7" right="0.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2025-10-16T03:56:55Z</cp:lastPrinted>
  <dcterms:created xsi:type="dcterms:W3CDTF">2025-10-14T06:34:47Z</dcterms:created>
  <dcterms:modified xsi:type="dcterms:W3CDTF">2025-10-16T03:56:58Z</dcterms:modified>
</cp:coreProperties>
</file>