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Invoice!$K$1:$K$38</definedName>
  </definedNames>
  <calcPr calcId="124519"/>
</workbook>
</file>

<file path=xl/calcChain.xml><?xml version="1.0" encoding="utf-8"?>
<calcChain xmlns="http://schemas.openxmlformats.org/spreadsheetml/2006/main">
  <c r="J35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H32"/>
  <c r="H30"/>
  <c r="H27"/>
  <c r="H23"/>
  <c r="H18"/>
  <c r="H14"/>
  <c r="H13"/>
  <c r="H11"/>
  <c r="H10"/>
  <c r="H8"/>
  <c r="H6"/>
  <c r="H31"/>
  <c r="H29"/>
  <c r="H26"/>
  <c r="H24"/>
  <c r="H22"/>
  <c r="H12"/>
  <c r="H28"/>
  <c r="H25"/>
  <c r="H21"/>
  <c r="H17"/>
  <c r="H16"/>
  <c r="H15"/>
  <c r="H9"/>
  <c r="H7"/>
  <c r="H5"/>
  <c r="H4"/>
</calcChain>
</file>

<file path=xl/sharedStrings.xml><?xml version="1.0" encoding="utf-8"?>
<sst xmlns="http://schemas.openxmlformats.org/spreadsheetml/2006/main" count="203" uniqueCount="76">
  <si>
    <t>INVOICE
ATC LOGISTICS,,8984191006
GST No:21CHVPB1842D2ZQ</t>
  </si>
  <si>
    <t>15/5/2024</t>
  </si>
  <si>
    <t>263</t>
  </si>
  <si>
    <t>18/5/2024</t>
  </si>
  <si>
    <t>286</t>
  </si>
  <si>
    <t>282</t>
  </si>
  <si>
    <t>04/5/2024</t>
  </si>
  <si>
    <t>206</t>
  </si>
  <si>
    <t>10/5/2024</t>
  </si>
  <si>
    <t>237</t>
  </si>
  <si>
    <t>03/5/2024</t>
  </si>
  <si>
    <t>205</t>
  </si>
  <si>
    <t>07/5/2024</t>
  </si>
  <si>
    <t>218</t>
  </si>
  <si>
    <t>198</t>
  </si>
  <si>
    <t>262</t>
  </si>
  <si>
    <t>02/5/2024</t>
  </si>
  <si>
    <t>173</t>
  </si>
  <si>
    <t>174</t>
  </si>
  <si>
    <t>11/5/2024</t>
  </si>
  <si>
    <t>246</t>
  </si>
  <si>
    <t>252</t>
  </si>
  <si>
    <t>28/5/2024</t>
  </si>
  <si>
    <t>284</t>
  </si>
  <si>
    <t>24/5/2024</t>
  </si>
  <si>
    <t>312</t>
  </si>
  <si>
    <t>326</t>
  </si>
  <si>
    <t>29/5/2024</t>
  </si>
  <si>
    <t>26</t>
  </si>
  <si>
    <t>24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</si>
  <si>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</si>
  <si>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</si>
  <si>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</si>
  <si>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</si>
  <si>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</si>
  <si>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</si>
  <si>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</si>
  <si>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</si>
  <si>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</si>
  <si>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</si>
  <si>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</si>
  <si>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</si>
  <si>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</si>
  <si>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 xml:space="preserve">SUDHA AGENCIES
Address:SHREE VIHAR APARTMENT 502  JHOLASAHI  BUXIBAZAR,9861074767
GST No:21ABOPK8905D1ZT
</t>
  </si>
  <si>
    <t>PG/CH/00841</t>
  </si>
  <si>
    <t>PG/CH/00842</t>
  </si>
  <si>
    <t>PG/CH/00903</t>
  </si>
  <si>
    <t>PG/CH/00907</t>
  </si>
  <si>
    <t>PG/CH/00919</t>
  </si>
  <si>
    <t>PG/CH/00954</t>
  </si>
  <si>
    <t>PG/CH/01031</t>
  </si>
  <si>
    <t>PG/CH/01060</t>
  </si>
  <si>
    <t>PG/CH/01061</t>
  </si>
  <si>
    <t>PG/CH/01135</t>
  </si>
  <si>
    <t>PG/CH/01137</t>
  </si>
  <si>
    <t>PG/CH/01238</t>
  </si>
  <si>
    <t>PG/CH/01254</t>
  </si>
  <si>
    <t>PG/CH/01256</t>
  </si>
  <si>
    <t>PG/CH/01402</t>
  </si>
  <si>
    <t>PG/CH/01475</t>
  </si>
  <si>
    <t>PG/CH/01476</t>
  </si>
  <si>
    <t>PG/CH/01486</t>
  </si>
  <si>
    <t>ROURKELA</t>
  </si>
  <si>
    <t>BARIPADA</t>
  </si>
  <si>
    <t>BALASORE</t>
  </si>
  <si>
    <t>SAMBALPUR</t>
  </si>
  <si>
    <t>KABISURYANAGAR</t>
  </si>
  <si>
    <t>BIRAMITRAPUR</t>
  </si>
  <si>
    <t>JHARSUGUDA</t>
  </si>
  <si>
    <t>CTC</t>
  </si>
  <si>
    <t>Big</t>
  </si>
  <si>
    <t>Small</t>
  </si>
  <si>
    <t>Medium</t>
  </si>
  <si>
    <t>G UDAYAGIRI</t>
  </si>
  <si>
    <t>(RUPEES THIRTEEN THOUSAND EIGHT HUNDRED SIXTY ONLY)</t>
  </si>
  <si>
    <t xml:space="preserve">Bill Date:31/05/2024
Bill #:Inv-1020/24-25
Total Amount:13860.00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</si>
</sst>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47625</xdr:rowOff>
    </xdr:from>
    <xdr:to>
      <xdr:col>5</xdr:col>
      <xdr:colOff>142874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4" y="47625"/>
          <a:ext cx="3133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2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1" ht="90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  <c r="J1" s="21"/>
    </row>
    <row r="2" spans="1:11" ht="73.5" customHeight="1">
      <c r="A2" s="18" t="s">
        <v>43</v>
      </c>
      <c r="B2" s="19"/>
      <c r="C2" s="19"/>
      <c r="D2" s="19"/>
      <c r="E2" s="19"/>
      <c r="F2" s="20"/>
      <c r="G2" s="21" t="s">
        <v>75</v>
      </c>
      <c r="H2" s="21"/>
      <c r="I2" s="21"/>
      <c r="J2" s="21"/>
    </row>
    <row r="3" spans="1:11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7" t="s">
        <v>39</v>
      </c>
      <c r="I3" s="7" t="s">
        <v>40</v>
      </c>
      <c r="J3" s="7" t="s">
        <v>41</v>
      </c>
      <c r="K3" s="5" t="s">
        <v>42</v>
      </c>
    </row>
    <row r="4" spans="1:11" ht="14.25" customHeight="1">
      <c r="A4" s="4">
        <v>1</v>
      </c>
      <c r="B4" s="9" t="s">
        <v>16</v>
      </c>
      <c r="C4" s="9" t="s">
        <v>44</v>
      </c>
      <c r="D4" s="10" t="s">
        <v>69</v>
      </c>
      <c r="E4" s="4" t="s">
        <v>62</v>
      </c>
      <c r="F4" s="9" t="s">
        <v>17</v>
      </c>
      <c r="G4" s="9">
        <v>33</v>
      </c>
      <c r="H4" s="6">
        <f>VLOOKUP(E4,[1]data!$D$2:$E$22,2,FALSE)</f>
        <v>50</v>
      </c>
      <c r="I4" s="6">
        <v>40</v>
      </c>
      <c r="J4" s="6">
        <f>G4*H4+I4</f>
        <v>1690</v>
      </c>
      <c r="K4" s="9" t="s">
        <v>70</v>
      </c>
    </row>
    <row r="5" spans="1:11" ht="14.25" customHeight="1">
      <c r="A5" s="4">
        <v>2</v>
      </c>
      <c r="B5" s="9" t="s">
        <v>16</v>
      </c>
      <c r="C5" s="9" t="s">
        <v>45</v>
      </c>
      <c r="D5" s="10" t="s">
        <v>69</v>
      </c>
      <c r="E5" s="4" t="s">
        <v>62</v>
      </c>
      <c r="F5" s="9" t="s">
        <v>18</v>
      </c>
      <c r="G5" s="9">
        <v>32</v>
      </c>
      <c r="H5" s="6">
        <f>VLOOKUP(E5,[1]data!$D$2:$E$22,2,FALSE)</f>
        <v>50</v>
      </c>
      <c r="I5" s="6">
        <v>40</v>
      </c>
      <c r="J5" s="6">
        <f t="shared" ref="J5:J34" si="0">G5*H5+I5</f>
        <v>1640</v>
      </c>
      <c r="K5" s="9" t="s">
        <v>70</v>
      </c>
    </row>
    <row r="6" spans="1:11" ht="14.25" customHeight="1">
      <c r="A6" s="4">
        <v>3</v>
      </c>
      <c r="B6" s="9" t="s">
        <v>16</v>
      </c>
      <c r="C6" s="9" t="s">
        <v>45</v>
      </c>
      <c r="D6" s="10" t="s">
        <v>69</v>
      </c>
      <c r="E6" s="4" t="s">
        <v>62</v>
      </c>
      <c r="F6" s="9" t="s">
        <v>18</v>
      </c>
      <c r="G6" s="9">
        <v>6</v>
      </c>
      <c r="H6" s="6">
        <f>VLOOKUP(E6,[1]data!$D$2:$F$22,3,FALSE)</f>
        <v>30</v>
      </c>
      <c r="I6" s="6"/>
      <c r="J6" s="6">
        <f t="shared" si="0"/>
        <v>180</v>
      </c>
      <c r="K6" s="9" t="s">
        <v>71</v>
      </c>
    </row>
    <row r="7" spans="1:11" ht="14.25" customHeight="1">
      <c r="A7" s="4">
        <v>4</v>
      </c>
      <c r="B7" s="9" t="s">
        <v>10</v>
      </c>
      <c r="C7" s="9" t="s">
        <v>46</v>
      </c>
      <c r="D7" s="10" t="s">
        <v>69</v>
      </c>
      <c r="E7" s="4" t="s">
        <v>63</v>
      </c>
      <c r="F7" s="9" t="s">
        <v>11</v>
      </c>
      <c r="G7" s="9">
        <v>4</v>
      </c>
      <c r="H7" s="6">
        <f>VLOOKUP(E7,[1]data!$D$2:$E$22,2,FALSE)</f>
        <v>50</v>
      </c>
      <c r="I7" s="6">
        <v>40</v>
      </c>
      <c r="J7" s="6">
        <f t="shared" si="0"/>
        <v>240</v>
      </c>
      <c r="K7" s="9" t="s">
        <v>70</v>
      </c>
    </row>
    <row r="8" spans="1:11" ht="14.25" customHeight="1">
      <c r="A8" s="4">
        <v>5</v>
      </c>
      <c r="B8" s="9" t="s">
        <v>10</v>
      </c>
      <c r="C8" s="9" t="s">
        <v>46</v>
      </c>
      <c r="D8" s="10" t="s">
        <v>69</v>
      </c>
      <c r="E8" s="4" t="s">
        <v>63</v>
      </c>
      <c r="F8" s="9" t="s">
        <v>11</v>
      </c>
      <c r="G8" s="9">
        <v>12</v>
      </c>
      <c r="H8" s="6">
        <f>VLOOKUP(E8,[1]data!$D$2:$F$22,3,FALSE)</f>
        <v>30</v>
      </c>
      <c r="I8" s="6"/>
      <c r="J8" s="6">
        <f t="shared" si="0"/>
        <v>360</v>
      </c>
      <c r="K8" s="9" t="s">
        <v>71</v>
      </c>
    </row>
    <row r="9" spans="1:11" ht="14.25" customHeight="1">
      <c r="A9" s="4">
        <v>6</v>
      </c>
      <c r="B9" s="9" t="s">
        <v>10</v>
      </c>
      <c r="C9" s="9" t="s">
        <v>47</v>
      </c>
      <c r="D9" s="10" t="s">
        <v>69</v>
      </c>
      <c r="E9" s="4" t="s">
        <v>62</v>
      </c>
      <c r="F9" s="9" t="s">
        <v>14</v>
      </c>
      <c r="G9" s="9">
        <v>5</v>
      </c>
      <c r="H9" s="6">
        <f>VLOOKUP(E9,[1]data!$D$2:$E$22,2,FALSE)</f>
        <v>50</v>
      </c>
      <c r="I9" s="6">
        <v>40</v>
      </c>
      <c r="J9" s="6">
        <f t="shared" si="0"/>
        <v>290</v>
      </c>
      <c r="K9" s="9" t="s">
        <v>70</v>
      </c>
    </row>
    <row r="10" spans="1:11" ht="14.25" customHeight="1">
      <c r="A10" s="4">
        <v>7</v>
      </c>
      <c r="B10" s="9" t="s">
        <v>10</v>
      </c>
      <c r="C10" s="9" t="s">
        <v>47</v>
      </c>
      <c r="D10" s="10" t="s">
        <v>69</v>
      </c>
      <c r="E10" s="4" t="s">
        <v>62</v>
      </c>
      <c r="F10" s="9" t="s">
        <v>14</v>
      </c>
      <c r="G10" s="9">
        <v>5</v>
      </c>
      <c r="H10" s="6">
        <f>VLOOKUP(E10,[1]data!$D$2:$F$22,3,FALSE)</f>
        <v>30</v>
      </c>
      <c r="I10" s="6"/>
      <c r="J10" s="6">
        <f t="shared" si="0"/>
        <v>150</v>
      </c>
      <c r="K10" s="9" t="s">
        <v>71</v>
      </c>
    </row>
    <row r="11" spans="1:11" ht="14.25" customHeight="1">
      <c r="A11" s="4">
        <v>8</v>
      </c>
      <c r="B11" s="9" t="s">
        <v>6</v>
      </c>
      <c r="C11" s="9" t="s">
        <v>48</v>
      </c>
      <c r="D11" s="10" t="s">
        <v>69</v>
      </c>
      <c r="E11" s="4" t="s">
        <v>64</v>
      </c>
      <c r="F11" s="9" t="s">
        <v>7</v>
      </c>
      <c r="G11" s="9">
        <v>2</v>
      </c>
      <c r="H11" s="6">
        <f>VLOOKUP(E11,[1]data!$D$2:$F$22,3,FALSE)</f>
        <v>30</v>
      </c>
      <c r="I11" s="6">
        <v>40</v>
      </c>
      <c r="J11" s="6">
        <f t="shared" si="0"/>
        <v>100</v>
      </c>
      <c r="K11" s="9" t="s">
        <v>71</v>
      </c>
    </row>
    <row r="12" spans="1:11" ht="14.25" customHeight="1">
      <c r="A12" s="4">
        <v>9</v>
      </c>
      <c r="B12" s="9" t="s">
        <v>12</v>
      </c>
      <c r="C12" s="9" t="s">
        <v>49</v>
      </c>
      <c r="D12" s="10" t="s">
        <v>69</v>
      </c>
      <c r="E12" s="4" t="s">
        <v>62</v>
      </c>
      <c r="F12" s="9" t="s">
        <v>13</v>
      </c>
      <c r="G12" s="9">
        <v>5</v>
      </c>
      <c r="H12" s="6">
        <f>VLOOKUP(E12,[1]data!$D$2:$G$22,4,FALSE)</f>
        <v>40</v>
      </c>
      <c r="I12" s="6">
        <v>40</v>
      </c>
      <c r="J12" s="6">
        <f t="shared" si="0"/>
        <v>240</v>
      </c>
      <c r="K12" s="9" t="s">
        <v>72</v>
      </c>
    </row>
    <row r="13" spans="1:11" ht="14.25" customHeight="1">
      <c r="A13" s="4">
        <v>10</v>
      </c>
      <c r="B13" s="9" t="s">
        <v>12</v>
      </c>
      <c r="C13" s="9" t="s">
        <v>49</v>
      </c>
      <c r="D13" s="10" t="s">
        <v>69</v>
      </c>
      <c r="E13" s="4" t="s">
        <v>62</v>
      </c>
      <c r="F13" s="9" t="s">
        <v>13</v>
      </c>
      <c r="G13" s="9">
        <v>10</v>
      </c>
      <c r="H13" s="6">
        <f>VLOOKUP(E13,[1]data!$D$2:$F$22,3,FALSE)</f>
        <v>30</v>
      </c>
      <c r="I13" s="6"/>
      <c r="J13" s="6">
        <f t="shared" si="0"/>
        <v>300</v>
      </c>
      <c r="K13" s="9" t="s">
        <v>71</v>
      </c>
    </row>
    <row r="14" spans="1:11" ht="14.25" customHeight="1">
      <c r="A14" s="4">
        <v>11</v>
      </c>
      <c r="B14" s="9" t="s">
        <v>8</v>
      </c>
      <c r="C14" s="9" t="s">
        <v>50</v>
      </c>
      <c r="D14" s="10" t="s">
        <v>69</v>
      </c>
      <c r="E14" s="4" t="s">
        <v>62</v>
      </c>
      <c r="F14" s="9" t="s">
        <v>9</v>
      </c>
      <c r="G14" s="9">
        <v>1</v>
      </c>
      <c r="H14" s="6">
        <f>VLOOKUP(E14,[1]data!$D$2:$F$22,3,FALSE)</f>
        <v>30</v>
      </c>
      <c r="I14" s="6">
        <v>40</v>
      </c>
      <c r="J14" s="6">
        <f t="shared" si="0"/>
        <v>70</v>
      </c>
      <c r="K14" s="9" t="s">
        <v>71</v>
      </c>
    </row>
    <row r="15" spans="1:11" ht="14.25" customHeight="1">
      <c r="A15" s="4">
        <v>12</v>
      </c>
      <c r="B15" s="9" t="s">
        <v>19</v>
      </c>
      <c r="C15" s="9" t="s">
        <v>51</v>
      </c>
      <c r="D15" s="10" t="s">
        <v>69</v>
      </c>
      <c r="E15" s="4" t="s">
        <v>65</v>
      </c>
      <c r="F15" s="9" t="s">
        <v>21</v>
      </c>
      <c r="G15" s="9">
        <v>4</v>
      </c>
      <c r="H15" s="6">
        <f>VLOOKUP(E15,[1]data!$D$2:$E$22,2,FALSE)</f>
        <v>50</v>
      </c>
      <c r="I15" s="6">
        <v>40</v>
      </c>
      <c r="J15" s="6">
        <f t="shared" si="0"/>
        <v>240</v>
      </c>
      <c r="K15" s="9" t="s">
        <v>70</v>
      </c>
    </row>
    <row r="16" spans="1:11" ht="14.25" customHeight="1">
      <c r="A16" s="4">
        <v>13</v>
      </c>
      <c r="B16" s="9" t="s">
        <v>19</v>
      </c>
      <c r="C16" s="9" t="s">
        <v>52</v>
      </c>
      <c r="D16" s="10" t="s">
        <v>69</v>
      </c>
      <c r="E16" s="4" t="s">
        <v>62</v>
      </c>
      <c r="F16" s="9" t="s">
        <v>20</v>
      </c>
      <c r="G16" s="9">
        <v>4</v>
      </c>
      <c r="H16" s="6">
        <f>VLOOKUP(E16,[1]data!$D$2:$E$22,2,FALSE)</f>
        <v>50</v>
      </c>
      <c r="I16" s="6">
        <v>40</v>
      </c>
      <c r="J16" s="6">
        <f t="shared" si="0"/>
        <v>240</v>
      </c>
      <c r="K16" s="9" t="s">
        <v>70</v>
      </c>
    </row>
    <row r="17" spans="1:11" ht="14.25" customHeight="1">
      <c r="A17" s="4">
        <v>14</v>
      </c>
      <c r="B17" s="9" t="s">
        <v>1</v>
      </c>
      <c r="C17" s="9" t="s">
        <v>53</v>
      </c>
      <c r="D17" s="10" t="s">
        <v>69</v>
      </c>
      <c r="E17" s="4" t="s">
        <v>62</v>
      </c>
      <c r="F17" s="9" t="s">
        <v>2</v>
      </c>
      <c r="G17" s="9">
        <v>13</v>
      </c>
      <c r="H17" s="6">
        <f>VLOOKUP(E17,[1]data!$D$2:$E$22,2,FALSE)</f>
        <v>50</v>
      </c>
      <c r="I17" s="6">
        <v>40</v>
      </c>
      <c r="J17" s="6">
        <f t="shared" si="0"/>
        <v>690</v>
      </c>
      <c r="K17" s="9" t="s">
        <v>70</v>
      </c>
    </row>
    <row r="18" spans="1:11" ht="14.25" customHeight="1">
      <c r="A18" s="4">
        <v>15</v>
      </c>
      <c r="B18" s="9" t="s">
        <v>1</v>
      </c>
      <c r="C18" s="9" t="s">
        <v>53</v>
      </c>
      <c r="D18" s="10" t="s">
        <v>69</v>
      </c>
      <c r="E18" s="4" t="s">
        <v>62</v>
      </c>
      <c r="F18" s="9" t="s">
        <v>2</v>
      </c>
      <c r="G18" s="9">
        <v>1</v>
      </c>
      <c r="H18" s="6">
        <f>VLOOKUP(E18,[1]data!$D$2:$F$22,3,FALSE)</f>
        <v>30</v>
      </c>
      <c r="I18" s="6"/>
      <c r="J18" s="6">
        <f t="shared" si="0"/>
        <v>30</v>
      </c>
      <c r="K18" s="9" t="s">
        <v>71</v>
      </c>
    </row>
    <row r="19" spans="1:11" ht="14.25" customHeight="1">
      <c r="A19" s="4">
        <v>16</v>
      </c>
      <c r="B19" s="9" t="s">
        <v>1</v>
      </c>
      <c r="C19" s="9" t="s">
        <v>54</v>
      </c>
      <c r="D19" s="10" t="s">
        <v>69</v>
      </c>
      <c r="E19" s="11" t="s">
        <v>73</v>
      </c>
      <c r="F19" s="9" t="s">
        <v>15</v>
      </c>
      <c r="G19" s="9">
        <v>6</v>
      </c>
      <c r="H19" s="6">
        <v>50</v>
      </c>
      <c r="I19" s="6">
        <v>40</v>
      </c>
      <c r="J19" s="6">
        <f t="shared" si="0"/>
        <v>340</v>
      </c>
      <c r="K19" s="9" t="s">
        <v>70</v>
      </c>
    </row>
    <row r="20" spans="1:11" ht="14.25" customHeight="1">
      <c r="A20" s="4">
        <v>17</v>
      </c>
      <c r="B20" s="9" t="s">
        <v>3</v>
      </c>
      <c r="C20" s="9" t="s">
        <v>55</v>
      </c>
      <c r="D20" s="10" t="s">
        <v>69</v>
      </c>
      <c r="E20" s="4" t="s">
        <v>66</v>
      </c>
      <c r="F20" s="9" t="s">
        <v>29</v>
      </c>
      <c r="G20" s="9">
        <v>33</v>
      </c>
      <c r="H20" s="6">
        <v>50</v>
      </c>
      <c r="I20" s="6">
        <v>40</v>
      </c>
      <c r="J20" s="6">
        <f t="shared" si="0"/>
        <v>1690</v>
      </c>
      <c r="K20" s="9" t="s">
        <v>70</v>
      </c>
    </row>
    <row r="21" spans="1:11" ht="14.25" customHeight="1">
      <c r="A21" s="4">
        <v>18</v>
      </c>
      <c r="B21" s="9" t="s">
        <v>3</v>
      </c>
      <c r="C21" s="9" t="s">
        <v>56</v>
      </c>
      <c r="D21" s="10" t="s">
        <v>69</v>
      </c>
      <c r="E21" s="4" t="s">
        <v>62</v>
      </c>
      <c r="F21" s="9" t="s">
        <v>4</v>
      </c>
      <c r="G21" s="9">
        <v>1</v>
      </c>
      <c r="H21" s="6">
        <f>VLOOKUP(E21,[1]data!$D$2:$E$22,2,FALSE)</f>
        <v>50</v>
      </c>
      <c r="I21" s="6">
        <v>40</v>
      </c>
      <c r="J21" s="6">
        <f t="shared" si="0"/>
        <v>90</v>
      </c>
      <c r="K21" s="9" t="s">
        <v>70</v>
      </c>
    </row>
    <row r="22" spans="1:11" ht="14.25" customHeight="1">
      <c r="A22" s="4">
        <v>19</v>
      </c>
      <c r="B22" s="9" t="s">
        <v>3</v>
      </c>
      <c r="C22" s="9" t="s">
        <v>56</v>
      </c>
      <c r="D22" s="10" t="s">
        <v>69</v>
      </c>
      <c r="E22" s="4" t="s">
        <v>62</v>
      </c>
      <c r="F22" s="9" t="s">
        <v>4</v>
      </c>
      <c r="G22" s="9">
        <v>1</v>
      </c>
      <c r="H22" s="6">
        <f>VLOOKUP(E22,[1]data!$D$2:$G$22,4,FALSE)</f>
        <v>40</v>
      </c>
      <c r="I22" s="6"/>
      <c r="J22" s="6">
        <f t="shared" si="0"/>
        <v>40</v>
      </c>
      <c r="K22" s="9" t="s">
        <v>72</v>
      </c>
    </row>
    <row r="23" spans="1:11" ht="14.25" customHeight="1">
      <c r="A23" s="4">
        <v>20</v>
      </c>
      <c r="B23" s="9" t="s">
        <v>3</v>
      </c>
      <c r="C23" s="9" t="s">
        <v>56</v>
      </c>
      <c r="D23" s="10" t="s">
        <v>69</v>
      </c>
      <c r="E23" s="4" t="s">
        <v>62</v>
      </c>
      <c r="F23" s="9" t="s">
        <v>4</v>
      </c>
      <c r="G23" s="9">
        <v>2</v>
      </c>
      <c r="H23" s="6">
        <f>VLOOKUP(E23,[1]data!$D$2:$F$22,3,FALSE)</f>
        <v>30</v>
      </c>
      <c r="I23" s="6"/>
      <c r="J23" s="6">
        <f t="shared" si="0"/>
        <v>60</v>
      </c>
      <c r="K23" s="9" t="s">
        <v>71</v>
      </c>
    </row>
    <row r="24" spans="1:11" ht="14.25" customHeight="1">
      <c r="A24" s="4">
        <v>21</v>
      </c>
      <c r="B24" s="9" t="s">
        <v>3</v>
      </c>
      <c r="C24" s="9" t="s">
        <v>57</v>
      </c>
      <c r="D24" s="10" t="s">
        <v>69</v>
      </c>
      <c r="E24" s="4" t="s">
        <v>67</v>
      </c>
      <c r="F24" s="9" t="s">
        <v>5</v>
      </c>
      <c r="G24" s="9">
        <v>20</v>
      </c>
      <c r="H24" s="6">
        <f>VLOOKUP(E24,[1]data!$D$2:$G$22,4,FALSE)</f>
        <v>50</v>
      </c>
      <c r="I24" s="6">
        <v>40</v>
      </c>
      <c r="J24" s="6">
        <f t="shared" si="0"/>
        <v>1040</v>
      </c>
      <c r="K24" s="9" t="s">
        <v>72</v>
      </c>
    </row>
    <row r="25" spans="1:11" ht="14.25" customHeight="1">
      <c r="A25" s="4">
        <v>22</v>
      </c>
      <c r="B25" s="9" t="s">
        <v>24</v>
      </c>
      <c r="C25" s="9" t="s">
        <v>58</v>
      </c>
      <c r="D25" s="10" t="s">
        <v>69</v>
      </c>
      <c r="E25" s="4" t="s">
        <v>62</v>
      </c>
      <c r="F25" s="9" t="s">
        <v>25</v>
      </c>
      <c r="G25" s="9">
        <v>13</v>
      </c>
      <c r="H25" s="6">
        <f>VLOOKUP(E25,[1]data!$D$2:$E$22,2,FALSE)</f>
        <v>50</v>
      </c>
      <c r="I25" s="6">
        <v>40</v>
      </c>
      <c r="J25" s="6">
        <f t="shared" si="0"/>
        <v>690</v>
      </c>
      <c r="K25" s="9" t="s">
        <v>70</v>
      </c>
    </row>
    <row r="26" spans="1:11" ht="14.25" customHeight="1">
      <c r="A26" s="4">
        <v>23</v>
      </c>
      <c r="B26" s="9" t="s">
        <v>24</v>
      </c>
      <c r="C26" s="9" t="s">
        <v>58</v>
      </c>
      <c r="D26" s="10" t="s">
        <v>69</v>
      </c>
      <c r="E26" s="4" t="s">
        <v>62</v>
      </c>
      <c r="F26" s="9" t="s">
        <v>25</v>
      </c>
      <c r="G26" s="9">
        <v>8</v>
      </c>
      <c r="H26" s="6">
        <f>VLOOKUP(E26,[1]data!$D$2:$G$22,4,FALSE)</f>
        <v>40</v>
      </c>
      <c r="I26" s="6"/>
      <c r="J26" s="6">
        <f t="shared" si="0"/>
        <v>320</v>
      </c>
      <c r="K26" s="9" t="s">
        <v>72</v>
      </c>
    </row>
    <row r="27" spans="1:11" ht="14.25" customHeight="1">
      <c r="A27" s="4">
        <v>24</v>
      </c>
      <c r="B27" s="9" t="s">
        <v>24</v>
      </c>
      <c r="C27" s="9" t="s">
        <v>58</v>
      </c>
      <c r="D27" s="10" t="s">
        <v>69</v>
      </c>
      <c r="E27" s="4" t="s">
        <v>62</v>
      </c>
      <c r="F27" s="9" t="s">
        <v>25</v>
      </c>
      <c r="G27" s="9">
        <v>7</v>
      </c>
      <c r="H27" s="6">
        <f>VLOOKUP(E27,[1]data!$D$2:$F$22,3,FALSE)</f>
        <v>30</v>
      </c>
      <c r="I27" s="6"/>
      <c r="J27" s="6">
        <f t="shared" si="0"/>
        <v>210</v>
      </c>
      <c r="K27" s="9" t="s">
        <v>71</v>
      </c>
    </row>
    <row r="28" spans="1:11" ht="14.25" customHeight="1">
      <c r="A28" s="4">
        <v>25</v>
      </c>
      <c r="B28" s="9" t="s">
        <v>22</v>
      </c>
      <c r="C28" s="9" t="s">
        <v>59</v>
      </c>
      <c r="D28" s="10" t="s">
        <v>69</v>
      </c>
      <c r="E28" s="4" t="s">
        <v>68</v>
      </c>
      <c r="F28" s="9" t="s">
        <v>23</v>
      </c>
      <c r="G28" s="9">
        <v>19</v>
      </c>
      <c r="H28" s="6">
        <f>VLOOKUP(E28,[1]data!$D$2:$E$22,2,FALSE)</f>
        <v>60</v>
      </c>
      <c r="I28" s="6">
        <v>40</v>
      </c>
      <c r="J28" s="6">
        <f t="shared" si="0"/>
        <v>1180</v>
      </c>
      <c r="K28" s="9" t="s">
        <v>70</v>
      </c>
    </row>
    <row r="29" spans="1:11" ht="14.25" customHeight="1">
      <c r="A29" s="4">
        <v>26</v>
      </c>
      <c r="B29" s="9" t="s">
        <v>22</v>
      </c>
      <c r="C29" s="9" t="s">
        <v>59</v>
      </c>
      <c r="D29" s="10" t="s">
        <v>69</v>
      </c>
      <c r="E29" s="4" t="s">
        <v>68</v>
      </c>
      <c r="F29" s="9" t="s">
        <v>23</v>
      </c>
      <c r="G29" s="9">
        <v>10</v>
      </c>
      <c r="H29" s="6">
        <f>VLOOKUP(E29,[1]data!$D$2:$G$22,4,FALSE)</f>
        <v>50</v>
      </c>
      <c r="I29" s="6"/>
      <c r="J29" s="6">
        <f t="shared" si="0"/>
        <v>500</v>
      </c>
      <c r="K29" s="9" t="s">
        <v>72</v>
      </c>
    </row>
    <row r="30" spans="1:11" ht="14.25" customHeight="1">
      <c r="A30" s="4">
        <v>27</v>
      </c>
      <c r="B30" s="9" t="s">
        <v>22</v>
      </c>
      <c r="C30" s="9" t="s">
        <v>59</v>
      </c>
      <c r="D30" s="10" t="s">
        <v>69</v>
      </c>
      <c r="E30" s="4" t="s">
        <v>68</v>
      </c>
      <c r="F30" s="9" t="s">
        <v>23</v>
      </c>
      <c r="G30" s="9">
        <v>9</v>
      </c>
      <c r="H30" s="6">
        <f>VLOOKUP(E30,[1]data!$D$2:$F$22,3,FALSE)</f>
        <v>40</v>
      </c>
      <c r="I30" s="6"/>
      <c r="J30" s="6">
        <f t="shared" si="0"/>
        <v>360</v>
      </c>
      <c r="K30" s="9" t="s">
        <v>71</v>
      </c>
    </row>
    <row r="31" spans="1:11" ht="14.25" customHeight="1">
      <c r="A31" s="4">
        <v>28</v>
      </c>
      <c r="B31" s="9" t="s">
        <v>22</v>
      </c>
      <c r="C31" s="9" t="s">
        <v>60</v>
      </c>
      <c r="D31" s="10" t="s">
        <v>69</v>
      </c>
      <c r="E31" s="4" t="s">
        <v>62</v>
      </c>
      <c r="F31" s="9" t="s">
        <v>26</v>
      </c>
      <c r="G31" s="9">
        <v>3</v>
      </c>
      <c r="H31" s="6">
        <f>VLOOKUP(E31,[1]data!$D$2:$G$22,4,FALSE)</f>
        <v>40</v>
      </c>
      <c r="I31" s="6">
        <v>40</v>
      </c>
      <c r="J31" s="6">
        <f t="shared" si="0"/>
        <v>160</v>
      </c>
      <c r="K31" s="9" t="s">
        <v>72</v>
      </c>
    </row>
    <row r="32" spans="1:11" ht="14.25" customHeight="1">
      <c r="A32" s="4">
        <v>29</v>
      </c>
      <c r="B32" s="9" t="s">
        <v>22</v>
      </c>
      <c r="C32" s="9" t="s">
        <v>60</v>
      </c>
      <c r="D32" s="10" t="s">
        <v>69</v>
      </c>
      <c r="E32" s="4" t="s">
        <v>62</v>
      </c>
      <c r="F32" s="9" t="s">
        <v>26</v>
      </c>
      <c r="G32" s="9">
        <v>6</v>
      </c>
      <c r="H32" s="6">
        <f>VLOOKUP(E32,[1]data!$D$2:$F$22,3,FALSE)</f>
        <v>30</v>
      </c>
      <c r="I32" s="6"/>
      <c r="J32" s="6">
        <f t="shared" si="0"/>
        <v>180</v>
      </c>
      <c r="K32" s="9" t="s">
        <v>71</v>
      </c>
    </row>
    <row r="33" spans="1:11" ht="14.25" customHeight="1">
      <c r="A33" s="4">
        <v>30</v>
      </c>
      <c r="B33" s="9" t="s">
        <v>27</v>
      </c>
      <c r="C33" s="9" t="s">
        <v>61</v>
      </c>
      <c r="D33" s="10" t="s">
        <v>69</v>
      </c>
      <c r="E33" s="4" t="s">
        <v>66</v>
      </c>
      <c r="F33" s="9" t="s">
        <v>28</v>
      </c>
      <c r="G33" s="9">
        <v>5</v>
      </c>
      <c r="H33" s="6">
        <v>40</v>
      </c>
      <c r="I33" s="6">
        <v>40</v>
      </c>
      <c r="J33" s="6">
        <f t="shared" si="0"/>
        <v>240</v>
      </c>
      <c r="K33" s="9" t="s">
        <v>72</v>
      </c>
    </row>
    <row r="34" spans="1:11" ht="14.25" customHeight="1">
      <c r="A34" s="4">
        <v>31</v>
      </c>
      <c r="B34" s="9" t="s">
        <v>27</v>
      </c>
      <c r="C34" s="9" t="s">
        <v>61</v>
      </c>
      <c r="D34" s="10" t="s">
        <v>69</v>
      </c>
      <c r="E34" s="4" t="s">
        <v>66</v>
      </c>
      <c r="F34" s="9" t="s">
        <v>28</v>
      </c>
      <c r="G34" s="9">
        <v>10</v>
      </c>
      <c r="H34" s="6">
        <v>30</v>
      </c>
      <c r="I34" s="6"/>
      <c r="J34" s="6">
        <f t="shared" si="0"/>
        <v>300</v>
      </c>
      <c r="K34" s="9" t="s">
        <v>71</v>
      </c>
    </row>
    <row r="35" spans="1:11" s="3" customFormat="1">
      <c r="A35" s="12" t="s">
        <v>74</v>
      </c>
      <c r="B35" s="13"/>
      <c r="C35" s="13"/>
      <c r="D35" s="13"/>
      <c r="E35" s="13"/>
      <c r="F35" s="13"/>
      <c r="G35" s="14"/>
      <c r="H35" s="14"/>
      <c r="I35" s="15"/>
      <c r="J35" s="8">
        <f>SUM(J4:J34)</f>
        <v>13860</v>
      </c>
    </row>
    <row r="36" spans="1:11" s="3" customFormat="1" ht="30" customHeight="1">
      <c r="A36" s="16" t="s">
        <v>30</v>
      </c>
      <c r="B36" s="16"/>
      <c r="C36" s="16"/>
      <c r="D36" s="16"/>
      <c r="E36" s="16"/>
      <c r="F36" s="16"/>
      <c r="G36" s="17"/>
      <c r="H36" s="17"/>
      <c r="I36" s="17"/>
      <c r="J36" s="17"/>
    </row>
    <row r="37" spans="1:11" s="3" customFormat="1" ht="30" customHeight="1">
      <c r="A37" s="16" t="s">
        <v>31</v>
      </c>
      <c r="B37" s="16"/>
      <c r="C37" s="16"/>
      <c r="D37" s="16"/>
      <c r="E37" s="16"/>
      <c r="F37" s="16"/>
      <c r="G37" s="17"/>
      <c r="H37" s="17"/>
      <c r="I37" s="17"/>
      <c r="J37" s="17"/>
    </row>
  </sheetData>
  <mergeCells count="7">
    <mergeCell ref="A35:I35"/>
    <mergeCell ref="A36:J36"/>
    <mergeCell ref="A37:J37"/>
    <mergeCell ref="A1:F1"/>
    <mergeCell ref="A2:F2"/>
    <mergeCell ref="G1:J1"/>
    <mergeCell ref="G2:J2"/>
  </mergeCells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39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2024-06-06T07:38:46Z</cp:lastPrinted>
  <dcterms:created xsi:type="dcterms:W3CDTF">2024-06-05T06:00:36Z</dcterms:created>
  <dcterms:modified xsi:type="dcterms:W3CDTF">2024-06-06T07:38:48Z</dcterms:modified>
</cp:coreProperties>
</file>