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Sheet1!$A$7:$I$24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I24" i="1"/>
  <c r="H24"/>
  <c r="G24"/>
  <c r="M22"/>
  <c r="M21"/>
  <c r="M20"/>
  <c r="M19"/>
  <c r="M18"/>
  <c r="M17"/>
  <c r="M16"/>
  <c r="M15"/>
  <c r="M14"/>
  <c r="M13"/>
  <c r="M12"/>
  <c r="M11"/>
  <c r="M10"/>
  <c r="M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M8"/>
  <c r="M23" l="1"/>
  <c r="N7" l="1"/>
</calcChain>
</file>

<file path=xl/sharedStrings.xml><?xml version="1.0" encoding="utf-8"?>
<sst xmlns="http://schemas.openxmlformats.org/spreadsheetml/2006/main" count="82" uniqueCount="62">
  <si>
    <t>TO,</t>
  </si>
  <si>
    <t>DATE</t>
  </si>
  <si>
    <t>CASE</t>
  </si>
  <si>
    <t>RATE</t>
  </si>
  <si>
    <t>DESTINATION</t>
  </si>
  <si>
    <t>SL.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</si>
  <si>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</si>
  <si>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</si>
  <si>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</si>
  <si>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</si>
  <si>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</si>
  <si>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</si>
  <si>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</si>
  <si>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</si>
  <si>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 xml:space="preserve"> HSN CODE: 996791</t>
  </si>
  <si>
    <t>M/S : RALLIS INDIA LTD.</t>
  </si>
  <si>
    <t>BHANPUR, CUTTACK</t>
  </si>
  <si>
    <t>INV. NO</t>
  </si>
  <si>
    <t>GRS WT</t>
  </si>
  <si>
    <t>CHRG WT</t>
  </si>
  <si>
    <t>KUAKHIA</t>
  </si>
  <si>
    <t>KUJANGA</t>
  </si>
  <si>
    <t>ASKA</t>
  </si>
  <si>
    <t>BURUPADA</t>
  </si>
  <si>
    <t>DP.CH.</t>
  </si>
  <si>
    <t>DD.CH.</t>
  </si>
  <si>
    <t>GSTIN: 21AABCR2657N1ZA</t>
  </si>
  <si>
    <t>FROM</t>
  </si>
  <si>
    <t>CTC</t>
  </si>
  <si>
    <t>KINDLY ,VERIFY &amp; CONFIRM US  WITHIN 7 DAYS , ELSE GST WILL 20 TH DECEMBER-2021.</t>
  </si>
  <si>
    <t>MONTH   : NOVEMBER, 2021</t>
  </si>
  <si>
    <t>BILL DATE : 30/11/2021</t>
  </si>
  <si>
    <t>AMT.</t>
  </si>
  <si>
    <t>RL151</t>
  </si>
  <si>
    <t>ANGUL</t>
  </si>
  <si>
    <t>RL152</t>
  </si>
  <si>
    <t>BHUBANESWAR</t>
  </si>
  <si>
    <t>RL153</t>
  </si>
  <si>
    <t>1521101008/9</t>
  </si>
  <si>
    <t>NISCHINTAKOILI</t>
  </si>
  <si>
    <t>RL154</t>
  </si>
  <si>
    <t>RL155</t>
  </si>
  <si>
    <t>KHURDA</t>
  </si>
  <si>
    <t>RL156</t>
  </si>
  <si>
    <t>RL157</t>
  </si>
  <si>
    <t>RL158</t>
  </si>
  <si>
    <t>1521101016/17/18</t>
  </si>
  <si>
    <t>BANTALA</t>
  </si>
  <si>
    <t>RL160</t>
  </si>
  <si>
    <t>RL161</t>
  </si>
  <si>
    <t>RL162</t>
  </si>
  <si>
    <t>1521101021/22</t>
  </si>
  <si>
    <t>RL163</t>
  </si>
  <si>
    <t>1521101023/24/25</t>
  </si>
  <si>
    <t>RL164</t>
  </si>
  <si>
    <t>1521101028/29</t>
  </si>
  <si>
    <t>RL165</t>
  </si>
  <si>
    <t>1521101030/31/32</t>
  </si>
  <si>
    <t>RL167</t>
  </si>
  <si>
    <t>1521101034/35</t>
  </si>
  <si>
    <t>(RUPEES TWELVE THOUSAND SIX HUNDRED TWENTY THREE ONLY)</t>
  </si>
  <si>
    <t>BILL NO. : INV-37203/21-22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</si>
</sst>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\'\'\'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Kinnari"/>
    </font>
    <font>
      <sz val="11"/>
      <color rgb="FF000000"/>
      <name val="Kinna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2" fontId="4" fillId="0" borderId="0" xfId="0" applyNumberFormat="1" applyFont="1" applyAlignment="1">
      <alignment horizontal="left" vertical="center" indent="6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/>
    <xf numFmtId="165" fontId="8" fillId="0" borderId="0" xfId="0" applyNumberFormat="1" applyFont="1" applyAlignment="1">
      <alignment horizontal="center" vertical="center"/>
    </xf>
    <xf numFmtId="164" fontId="1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vertical="center"/>
    </xf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4"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RALLIS%20%20OCT21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T"/>
      <sheetName val="FIX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topLeftCell="D22" zoomScale="160" zoomScaleNormal="160" workbookViewId="0">
      <selection activeCell="I30" sqref="I30"/>
    </sheetView>
  </sheetViews>
  <sheetFormatPr defaultRowHeight="15"/>
  <cols>
    <col min="1" max="1" width="3.42578125" style="16" customWidth="1"/>
    <col min="2" max="2" width="10.7109375" style="16" bestFit="1" customWidth="1"/>
    <col min="3" max="3" width="8.28515625" style="16" bestFit="1" customWidth="1"/>
    <col min="4" max="4" width="12.42578125" style="45" customWidth="1"/>
    <col min="5" max="5" width="7.42578125" style="17" bestFit="1" customWidth="1"/>
    <col min="6" max="6" width="17.42578125" style="16" bestFit="1" customWidth="1"/>
    <col min="7" max="7" width="6.28515625" style="16" customWidth="1"/>
    <col min="8" max="8" width="7.85546875" style="5" bestFit="1" customWidth="1"/>
    <col min="9" max="9" width="7.7109375" style="18" customWidth="1"/>
    <col min="10" max="10" width="6.5703125" style="18" customWidth="1"/>
    <col min="11" max="12" width="7.5703125" style="19" customWidth="1"/>
    <col min="13" max="13" width="8.85546875" style="19" bestFit="1" customWidth="1"/>
    <col min="14" max="16384" width="9.140625" style="19"/>
  </cols>
  <sheetData>
    <row r="1" spans="1:14" s="3" customFormat="1">
      <c r="A1" s="3" t="s">
        <v>0</v>
      </c>
      <c r="D1" s="39"/>
      <c r="E1" s="4"/>
      <c r="J1" s="5" t="s">
        <v>30</v>
      </c>
    </row>
    <row r="2" spans="1:14" s="3" customFormat="1">
      <c r="A2" s="6" t="s">
        <v>15</v>
      </c>
      <c r="B2" s="7"/>
      <c r="C2" s="7"/>
      <c r="D2" s="40"/>
      <c r="J2" s="5" t="s">
        <v>61</v>
      </c>
    </row>
    <row r="3" spans="1:14" s="3" customFormat="1">
      <c r="A3" s="9" t="s">
        <v>16</v>
      </c>
      <c r="B3" s="10"/>
      <c r="C3" s="10"/>
      <c r="D3" s="39"/>
      <c r="E3" s="4"/>
      <c r="J3" s="5" t="s">
        <v>31</v>
      </c>
    </row>
    <row r="4" spans="1:14" s="3" customFormat="1">
      <c r="A4" s="9" t="s">
        <v>26</v>
      </c>
      <c r="B4" s="10"/>
      <c r="C4" s="10"/>
      <c r="D4" s="39"/>
      <c r="E4" s="4"/>
      <c r="J4" s="5" t="s">
        <v>6</v>
      </c>
    </row>
    <row r="5" spans="1:14" s="3" customFormat="1">
      <c r="A5" s="9"/>
      <c r="B5" s="10"/>
      <c r="C5" s="10"/>
      <c r="D5" s="39"/>
      <c r="E5" s="4"/>
      <c r="F5" s="11"/>
      <c r="J5" s="8" t="s">
        <v>14</v>
      </c>
    </row>
    <row r="6" spans="1:14" s="3" customFormat="1">
      <c r="A6" s="9"/>
      <c r="B6" s="10"/>
      <c r="C6" s="10"/>
      <c r="D6" s="39"/>
      <c r="E6" s="4"/>
      <c r="F6" s="11"/>
      <c r="K6" s="12"/>
    </row>
    <row r="7" spans="1:14" s="13" customFormat="1" ht="30">
      <c r="A7" s="29" t="s">
        <v>5</v>
      </c>
      <c r="B7" s="30" t="s">
        <v>1</v>
      </c>
      <c r="C7" s="29" t="s">
        <v>9</v>
      </c>
      <c r="D7" s="41" t="s">
        <v>17</v>
      </c>
      <c r="E7" s="29" t="s">
        <v>27</v>
      </c>
      <c r="F7" s="29" t="s">
        <v>4</v>
      </c>
      <c r="G7" s="29" t="s">
        <v>2</v>
      </c>
      <c r="H7" s="31" t="s">
        <v>18</v>
      </c>
      <c r="I7" s="31" t="s">
        <v>19</v>
      </c>
      <c r="J7" s="32" t="s">
        <v>3</v>
      </c>
      <c r="K7" s="32" t="s">
        <v>24</v>
      </c>
      <c r="L7" s="32" t="s">
        <v>25</v>
      </c>
      <c r="M7" s="32" t="s">
        <v>32</v>
      </c>
      <c r="N7" s="26" t="e">
        <f>#REF!+[1]FIX!L13</f>
        <v>#REF!</v>
      </c>
    </row>
    <row r="8" spans="1:14" s="13" customFormat="1">
      <c r="A8" s="33">
        <v>1</v>
      </c>
      <c r="B8" s="27">
        <v>44502</v>
      </c>
      <c r="C8" s="34" t="s">
        <v>33</v>
      </c>
      <c r="D8" s="42">
        <v>1521101003</v>
      </c>
      <c r="E8" s="35" t="s">
        <v>28</v>
      </c>
      <c r="F8" s="34" t="s">
        <v>34</v>
      </c>
      <c r="G8" s="36">
        <v>6</v>
      </c>
      <c r="H8" s="37">
        <v>69.239999999999995</v>
      </c>
      <c r="I8" s="37">
        <v>69.239999999999995</v>
      </c>
      <c r="J8" s="37">
        <v>4.3899999999999997</v>
      </c>
      <c r="K8" s="37">
        <v>50.400000000000006</v>
      </c>
      <c r="L8" s="37">
        <v>56.699999999999996</v>
      </c>
      <c r="M8" s="37">
        <f t="shared" ref="M8:M22" si="0">J8*I8+K8+L8</f>
        <v>411.06359999999989</v>
      </c>
      <c r="N8" s="38"/>
    </row>
    <row r="9" spans="1:14" s="13" customFormat="1">
      <c r="A9" s="33">
        <f>A8+1</f>
        <v>2</v>
      </c>
      <c r="B9" s="27">
        <v>44506</v>
      </c>
      <c r="C9" s="34" t="s">
        <v>35</v>
      </c>
      <c r="D9" s="42">
        <v>1521101007</v>
      </c>
      <c r="E9" s="35" t="s">
        <v>28</v>
      </c>
      <c r="F9" s="34" t="s">
        <v>36</v>
      </c>
      <c r="G9" s="36">
        <v>18</v>
      </c>
      <c r="H9" s="37">
        <v>114.28</v>
      </c>
      <c r="I9" s="37">
        <v>114.28</v>
      </c>
      <c r="J9" s="37">
        <v>4.3899999999999997</v>
      </c>
      <c r="K9" s="37">
        <v>151.20000000000002</v>
      </c>
      <c r="L9" s="37">
        <v>170.1</v>
      </c>
      <c r="M9" s="37">
        <f t="shared" si="0"/>
        <v>822.98919999999998</v>
      </c>
      <c r="N9" s="38"/>
    </row>
    <row r="10" spans="1:14" s="13" customFormat="1" ht="30">
      <c r="A10" s="33">
        <f t="shared" ref="A10:A22" si="1">A9+1</f>
        <v>3</v>
      </c>
      <c r="B10" s="27">
        <v>44509</v>
      </c>
      <c r="C10" s="34" t="s">
        <v>37</v>
      </c>
      <c r="D10" s="42" t="s">
        <v>38</v>
      </c>
      <c r="E10" s="35" t="s">
        <v>28</v>
      </c>
      <c r="F10" s="34" t="s">
        <v>39</v>
      </c>
      <c r="G10" s="36">
        <v>5</v>
      </c>
      <c r="H10" s="37">
        <v>67.28</v>
      </c>
      <c r="I10" s="37">
        <v>67.28</v>
      </c>
      <c r="J10" s="37">
        <v>4.3899999999999997</v>
      </c>
      <c r="K10" s="37">
        <v>42</v>
      </c>
      <c r="L10" s="37">
        <v>47.25</v>
      </c>
      <c r="M10" s="37">
        <f t="shared" si="0"/>
        <v>384.60919999999999</v>
      </c>
      <c r="N10" s="38"/>
    </row>
    <row r="11" spans="1:14" s="13" customFormat="1">
      <c r="A11" s="33">
        <f t="shared" si="1"/>
        <v>4</v>
      </c>
      <c r="B11" s="27">
        <v>44512</v>
      </c>
      <c r="C11" s="34" t="s">
        <v>40</v>
      </c>
      <c r="D11" s="42">
        <v>1521101010</v>
      </c>
      <c r="E11" s="35" t="s">
        <v>28</v>
      </c>
      <c r="F11" s="34" t="s">
        <v>39</v>
      </c>
      <c r="G11" s="36">
        <v>5</v>
      </c>
      <c r="H11" s="37">
        <v>70.400000000000006</v>
      </c>
      <c r="I11" s="37">
        <v>70.400000000000006</v>
      </c>
      <c r="J11" s="37">
        <v>4.3899999999999997</v>
      </c>
      <c r="K11" s="37">
        <v>42</v>
      </c>
      <c r="L11" s="37">
        <v>47.25</v>
      </c>
      <c r="M11" s="37">
        <f t="shared" si="0"/>
        <v>398.30599999999998</v>
      </c>
      <c r="N11" s="38"/>
    </row>
    <row r="12" spans="1:14" s="13" customFormat="1">
      <c r="A12" s="33">
        <f t="shared" si="1"/>
        <v>5</v>
      </c>
      <c r="B12" s="27">
        <v>44512</v>
      </c>
      <c r="C12" s="34" t="s">
        <v>41</v>
      </c>
      <c r="D12" s="42">
        <v>1521101012</v>
      </c>
      <c r="E12" s="35" t="s">
        <v>28</v>
      </c>
      <c r="F12" s="34" t="s">
        <v>42</v>
      </c>
      <c r="G12" s="36">
        <v>8</v>
      </c>
      <c r="H12" s="37">
        <v>116.02</v>
      </c>
      <c r="I12" s="37">
        <v>116.02</v>
      </c>
      <c r="J12" s="37">
        <v>4.3899999999999997</v>
      </c>
      <c r="K12" s="37">
        <v>67.2</v>
      </c>
      <c r="L12" s="37">
        <v>75.599999999999994</v>
      </c>
      <c r="M12" s="37">
        <f t="shared" si="0"/>
        <v>652.12779999999998</v>
      </c>
      <c r="N12" s="38"/>
    </row>
    <row r="13" spans="1:14" s="13" customFormat="1">
      <c r="A13" s="33">
        <f t="shared" si="1"/>
        <v>6</v>
      </c>
      <c r="B13" s="27">
        <v>44512</v>
      </c>
      <c r="C13" s="34" t="s">
        <v>43</v>
      </c>
      <c r="D13" s="42">
        <v>1521101013</v>
      </c>
      <c r="E13" s="35" t="s">
        <v>28</v>
      </c>
      <c r="F13" s="34" t="s">
        <v>23</v>
      </c>
      <c r="G13" s="36">
        <v>5</v>
      </c>
      <c r="H13" s="37">
        <v>65.580000000000013</v>
      </c>
      <c r="I13" s="37">
        <v>65.580000000000013</v>
      </c>
      <c r="J13" s="37">
        <v>5.31</v>
      </c>
      <c r="K13" s="37">
        <v>42</v>
      </c>
      <c r="L13" s="37">
        <v>63</v>
      </c>
      <c r="M13" s="37">
        <f t="shared" si="0"/>
        <v>453.22980000000007</v>
      </c>
      <c r="N13" s="38"/>
    </row>
    <row r="14" spans="1:14" s="13" customFormat="1">
      <c r="A14" s="33">
        <f t="shared" si="1"/>
        <v>7</v>
      </c>
      <c r="B14" s="27">
        <v>44512</v>
      </c>
      <c r="C14" s="34" t="s">
        <v>44</v>
      </c>
      <c r="D14" s="42">
        <v>1521101011</v>
      </c>
      <c r="E14" s="35" t="s">
        <v>28</v>
      </c>
      <c r="F14" s="34" t="s">
        <v>36</v>
      </c>
      <c r="G14" s="36">
        <v>6</v>
      </c>
      <c r="H14" s="37">
        <v>33.36</v>
      </c>
      <c r="I14" s="37">
        <v>33.36</v>
      </c>
      <c r="J14" s="37">
        <v>4.3899999999999997</v>
      </c>
      <c r="K14" s="37">
        <v>50.400000000000006</v>
      </c>
      <c r="L14" s="37">
        <v>56.699999999999996</v>
      </c>
      <c r="M14" s="37">
        <f t="shared" si="0"/>
        <v>253.55039999999997</v>
      </c>
      <c r="N14" s="38"/>
    </row>
    <row r="15" spans="1:14" s="13" customFormat="1" ht="30">
      <c r="A15" s="33">
        <f t="shared" si="1"/>
        <v>8</v>
      </c>
      <c r="B15" s="27">
        <v>44518</v>
      </c>
      <c r="C15" s="34" t="s">
        <v>45</v>
      </c>
      <c r="D15" s="42" t="s">
        <v>46</v>
      </c>
      <c r="E15" s="35" t="s">
        <v>28</v>
      </c>
      <c r="F15" s="34" t="s">
        <v>47</v>
      </c>
      <c r="G15" s="36">
        <v>21</v>
      </c>
      <c r="H15" s="37">
        <v>293.18</v>
      </c>
      <c r="I15" s="37">
        <v>293.18</v>
      </c>
      <c r="J15" s="37">
        <v>4.3899999999999997</v>
      </c>
      <c r="K15" s="37">
        <v>176.40000000000003</v>
      </c>
      <c r="L15" s="37">
        <v>198.45</v>
      </c>
      <c r="M15" s="37">
        <f t="shared" si="0"/>
        <v>1661.9102</v>
      </c>
      <c r="N15" s="38"/>
    </row>
    <row r="16" spans="1:14" s="13" customFormat="1">
      <c r="A16" s="33">
        <f t="shared" si="1"/>
        <v>9</v>
      </c>
      <c r="B16" s="27">
        <v>44523</v>
      </c>
      <c r="C16" s="34" t="s">
        <v>48</v>
      </c>
      <c r="D16" s="42">
        <v>1521101026</v>
      </c>
      <c r="E16" s="35" t="s">
        <v>28</v>
      </c>
      <c r="F16" s="34" t="s">
        <v>39</v>
      </c>
      <c r="G16" s="36">
        <v>5</v>
      </c>
      <c r="H16" s="37">
        <v>77.900000000000006</v>
      </c>
      <c r="I16" s="37">
        <v>77.900000000000006</v>
      </c>
      <c r="J16" s="37">
        <v>4.3899999999999997</v>
      </c>
      <c r="K16" s="37">
        <v>42</v>
      </c>
      <c r="L16" s="37">
        <v>47.25</v>
      </c>
      <c r="M16" s="37">
        <f t="shared" si="0"/>
        <v>431.23099999999999</v>
      </c>
      <c r="N16" s="38"/>
    </row>
    <row r="17" spans="1:14" s="13" customFormat="1">
      <c r="A17" s="33">
        <f t="shared" si="1"/>
        <v>10</v>
      </c>
      <c r="B17" s="27">
        <v>44523</v>
      </c>
      <c r="C17" s="34" t="s">
        <v>49</v>
      </c>
      <c r="D17" s="42">
        <v>1521101027</v>
      </c>
      <c r="E17" s="35" t="s">
        <v>28</v>
      </c>
      <c r="F17" s="34" t="s">
        <v>20</v>
      </c>
      <c r="G17" s="36">
        <v>12</v>
      </c>
      <c r="H17" s="37">
        <v>163.84</v>
      </c>
      <c r="I17" s="37">
        <v>163.84</v>
      </c>
      <c r="J17" s="37">
        <v>4.3899999999999997</v>
      </c>
      <c r="K17" s="37">
        <v>100.8</v>
      </c>
      <c r="L17" s="37">
        <v>113.4</v>
      </c>
      <c r="M17" s="37">
        <f t="shared" si="0"/>
        <v>933.45759999999984</v>
      </c>
      <c r="N17" s="38"/>
    </row>
    <row r="18" spans="1:14" s="13" customFormat="1" ht="30">
      <c r="A18" s="33">
        <f t="shared" si="1"/>
        <v>11</v>
      </c>
      <c r="B18" s="27">
        <v>44523</v>
      </c>
      <c r="C18" s="34" t="s">
        <v>50</v>
      </c>
      <c r="D18" s="42" t="s">
        <v>51</v>
      </c>
      <c r="E18" s="35" t="s">
        <v>28</v>
      </c>
      <c r="F18" s="34" t="s">
        <v>21</v>
      </c>
      <c r="G18" s="36">
        <v>15</v>
      </c>
      <c r="H18" s="37">
        <v>221.94</v>
      </c>
      <c r="I18" s="37">
        <v>221.94</v>
      </c>
      <c r="J18" s="37">
        <v>4.3899999999999997</v>
      </c>
      <c r="K18" s="37">
        <v>126</v>
      </c>
      <c r="L18" s="37">
        <v>141.75</v>
      </c>
      <c r="M18" s="37">
        <f t="shared" si="0"/>
        <v>1242.0665999999999</v>
      </c>
      <c r="N18" s="38"/>
    </row>
    <row r="19" spans="1:14" s="13" customFormat="1" ht="30">
      <c r="A19" s="33">
        <f t="shared" si="1"/>
        <v>12</v>
      </c>
      <c r="B19" s="27">
        <v>44523</v>
      </c>
      <c r="C19" s="34" t="s">
        <v>52</v>
      </c>
      <c r="D19" s="42" t="s">
        <v>53</v>
      </c>
      <c r="E19" s="35" t="s">
        <v>28</v>
      </c>
      <c r="F19" s="34" t="s">
        <v>34</v>
      </c>
      <c r="G19" s="36">
        <v>26</v>
      </c>
      <c r="H19" s="37">
        <v>351.15999999999997</v>
      </c>
      <c r="I19" s="37">
        <v>351.15999999999997</v>
      </c>
      <c r="J19" s="37">
        <v>4.3899999999999997</v>
      </c>
      <c r="K19" s="37">
        <v>218.4</v>
      </c>
      <c r="L19" s="37">
        <v>245.7</v>
      </c>
      <c r="M19" s="37">
        <f t="shared" si="0"/>
        <v>2005.6923999999999</v>
      </c>
      <c r="N19" s="38"/>
    </row>
    <row r="20" spans="1:14" s="13" customFormat="1" ht="30">
      <c r="A20" s="33">
        <f t="shared" si="1"/>
        <v>13</v>
      </c>
      <c r="B20" s="27">
        <v>44523</v>
      </c>
      <c r="C20" s="34" t="s">
        <v>54</v>
      </c>
      <c r="D20" s="42" t="s">
        <v>55</v>
      </c>
      <c r="E20" s="35" t="s">
        <v>28</v>
      </c>
      <c r="F20" s="34" t="s">
        <v>22</v>
      </c>
      <c r="G20" s="36">
        <v>21</v>
      </c>
      <c r="H20" s="37">
        <v>287.39999999999998</v>
      </c>
      <c r="I20" s="37">
        <v>287.39999999999998</v>
      </c>
      <c r="J20" s="37">
        <v>5.31</v>
      </c>
      <c r="K20" s="37">
        <v>176.4</v>
      </c>
      <c r="L20" s="37">
        <v>198.45</v>
      </c>
      <c r="M20" s="37">
        <f t="shared" si="0"/>
        <v>1900.944</v>
      </c>
      <c r="N20" s="38"/>
    </row>
    <row r="21" spans="1:14" s="13" customFormat="1" ht="30">
      <c r="A21" s="33">
        <f t="shared" si="1"/>
        <v>14</v>
      </c>
      <c r="B21" s="27">
        <v>44524</v>
      </c>
      <c r="C21" s="34" t="s">
        <v>56</v>
      </c>
      <c r="D21" s="42" t="s">
        <v>57</v>
      </c>
      <c r="E21" s="35" t="s">
        <v>28</v>
      </c>
      <c r="F21" s="34" t="s">
        <v>36</v>
      </c>
      <c r="G21" s="36">
        <v>5</v>
      </c>
      <c r="H21" s="37">
        <v>74.28</v>
      </c>
      <c r="I21" s="37">
        <v>74.28</v>
      </c>
      <c r="J21" s="37">
        <v>4.3899999999999997</v>
      </c>
      <c r="K21" s="37">
        <v>42</v>
      </c>
      <c r="L21" s="37">
        <v>47.25</v>
      </c>
      <c r="M21" s="37">
        <f t="shared" si="0"/>
        <v>415.33920000000001</v>
      </c>
      <c r="N21" s="38"/>
    </row>
    <row r="22" spans="1:14" s="13" customFormat="1" ht="30">
      <c r="A22" s="33">
        <f t="shared" si="1"/>
        <v>15</v>
      </c>
      <c r="B22" s="27">
        <v>44525</v>
      </c>
      <c r="C22" s="34" t="s">
        <v>58</v>
      </c>
      <c r="D22" s="42" t="s">
        <v>59</v>
      </c>
      <c r="E22" s="35" t="s">
        <v>28</v>
      </c>
      <c r="F22" s="34" t="s">
        <v>39</v>
      </c>
      <c r="G22" s="36">
        <v>6</v>
      </c>
      <c r="H22" s="37">
        <v>125.36000000000001</v>
      </c>
      <c r="I22" s="37">
        <v>125.36000000000001</v>
      </c>
      <c r="J22" s="37">
        <v>4.3899999999999997</v>
      </c>
      <c r="K22" s="37">
        <v>49.980000000000004</v>
      </c>
      <c r="L22" s="37">
        <v>56.227499999999992</v>
      </c>
      <c r="M22" s="37">
        <f t="shared" si="0"/>
        <v>656.53790000000004</v>
      </c>
      <c r="N22" s="38"/>
    </row>
    <row r="23" spans="1:14" s="13" customFormat="1">
      <c r="A23" s="48" t="s">
        <v>60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28">
        <f>ROUND(SUM(M8:M22),0)</f>
        <v>12623</v>
      </c>
      <c r="N23" s="38"/>
    </row>
    <row r="24" spans="1:14" s="13" customFormat="1">
      <c r="A24" s="21"/>
      <c r="B24" s="22"/>
      <c r="C24" s="21"/>
      <c r="D24" s="43"/>
      <c r="E24" s="23"/>
      <c r="F24" s="23"/>
      <c r="G24" s="20">
        <f>SUM(G8:G22)</f>
        <v>164</v>
      </c>
      <c r="H24" s="24">
        <f>SUM(H8:H22)</f>
        <v>2131.2199999999998</v>
      </c>
      <c r="I24" s="24">
        <f>SUM(I8:I22)</f>
        <v>2131.2199999999998</v>
      </c>
      <c r="J24" s="24"/>
      <c r="K24" s="24"/>
      <c r="L24" s="24"/>
      <c r="M24" s="25"/>
      <c r="N24" s="38"/>
    </row>
    <row r="25" spans="1:14" s="13" customFormat="1">
      <c r="A25" s="46" t="s">
        <v>13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4" s="13" customFormat="1">
      <c r="A26" s="47" t="s">
        <v>29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4" s="13" customFormat="1">
      <c r="B27" s="14"/>
      <c r="C27" s="14"/>
      <c r="D27" s="44"/>
      <c r="E27" s="14"/>
      <c r="F27" s="14"/>
      <c r="G27" s="15"/>
      <c r="H27" s="15"/>
      <c r="I27" s="14"/>
      <c r="J27" s="14"/>
      <c r="K27" s="14"/>
    </row>
    <row r="28" spans="1:14">
      <c r="A28" s="2" t="s">
        <v>7</v>
      </c>
    </row>
    <row r="29" spans="1:14">
      <c r="A29" s="2"/>
    </row>
    <row r="30" spans="1:14">
      <c r="A30" s="2"/>
    </row>
    <row r="31" spans="1:14">
      <c r="A31" s="2" t="s">
        <v>8</v>
      </c>
    </row>
  </sheetData>
  <sortState ref="B8:L41">
    <sortCondition ref="B8:B41"/>
  </sortState>
  <mergeCells count="3">
    <mergeCell ref="A25:M25"/>
    <mergeCell ref="A26:M26"/>
    <mergeCell ref="A23:L23"/>
  </mergeCells>
  <conditionalFormatting sqref="B27:C1048576 B1:C6">
    <cfRule type="duplicateValues" dxfId="13" priority="1469"/>
    <cfRule type="duplicateValues" dxfId="12" priority="1470"/>
  </conditionalFormatting>
  <conditionalFormatting sqref="B27:C27">
    <cfRule type="duplicateValues" dxfId="11" priority="2356"/>
    <cfRule type="duplicateValues" dxfId="10" priority="2357"/>
  </conditionalFormatting>
  <conditionalFormatting sqref="B27:C27">
    <cfRule type="duplicateValues" dxfId="9" priority="2358"/>
  </conditionalFormatting>
  <conditionalFormatting sqref="B27:C27">
    <cfRule type="duplicateValues" dxfId="8" priority="2359" stopIfTrue="1"/>
  </conditionalFormatting>
  <conditionalFormatting sqref="B27:C27">
    <cfRule type="duplicateValues" dxfId="7" priority="2360"/>
  </conditionalFormatting>
  <conditionalFormatting sqref="B27:C27">
    <cfRule type="duplicateValues" dxfId="6" priority="2361"/>
  </conditionalFormatting>
  <conditionalFormatting sqref="B27:C27">
    <cfRule type="duplicateValues" dxfId="5" priority="2363"/>
  </conditionalFormatting>
  <conditionalFormatting sqref="B1:C4">
    <cfRule type="duplicateValues" dxfId="4" priority="8"/>
  </conditionalFormatting>
  <conditionalFormatting sqref="B1:C6">
    <cfRule type="duplicateValues" dxfId="3" priority="6"/>
    <cfRule type="duplicateValues" dxfId="2" priority="7"/>
  </conditionalFormatting>
  <conditionalFormatting sqref="B2:C6">
    <cfRule type="duplicateValues" dxfId="1" priority="4"/>
  </conditionalFormatting>
  <conditionalFormatting sqref="B27:C64351 B2:C6">
    <cfRule type="duplicateValues" dxfId="0" priority="321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26"/>
    <dataValidation type="custom" allowBlank="1" showInputMessage="1" showErrorMessage="1" sqref="A25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10</v>
      </c>
    </row>
    <row r="8" spans="2:2">
      <c r="B8" s="2" t="s">
        <v>11</v>
      </c>
    </row>
    <row r="9" spans="2:2">
      <c r="B9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2021-12-07T11:02:09Z</cp:lastPrinted>
  <dcterms:created xsi:type="dcterms:W3CDTF">2010-04-08T11:28:01Z</dcterms:created>
  <dcterms:modified xsi:type="dcterms:W3CDTF">2021-12-07T11:02:10Z</dcterms:modified>
</cp:coreProperties>
</file>