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I6" i="1"/>
  <c r="I7"/>
  <c r="I10"/>
  <c r="I11"/>
  <c r="I12"/>
  <c r="I13"/>
  <c r="I14"/>
  <c r="I4"/>
  <c r="I8"/>
  <c r="I9"/>
  <c r="I15"/>
  <c r="I5"/>
  <c r="H6"/>
  <c r="K6" s="1"/>
  <c r="H7"/>
  <c r="H10"/>
  <c r="H11"/>
  <c r="H12"/>
  <c r="K12" s="1"/>
  <c r="H13"/>
  <c r="K13" s="1"/>
  <c r="H14"/>
  <c r="H4"/>
  <c r="H8"/>
  <c r="K8" s="1"/>
  <c r="K9"/>
  <c r="H5"/>
  <c r="K5" s="1"/>
  <c r="K15"/>
  <c r="K7"/>
  <c r="K10"/>
  <c r="K14"/>
  <c r="K4" l="1"/>
  <c r="K16" s="1"/>
  <c r="K11"/>
</calcChain>
</file>

<file path=xl/sharedStrings.xml><?xml version="1.0" encoding="utf-8"?>
<sst xmlns="http://schemas.openxmlformats.org/spreadsheetml/2006/main" count="77" uniqueCount="57">
  <si>
    <t>INVOICE
ATC LOGISTICS,,8984191006
GST No:21CHVPB1842D2ZQ</t>
  </si>
  <si>
    <t>DD</t>
  </si>
  <si>
    <t>Kindly, verify &amp; confirm within 7 days, else GST will be filed by 20th February, 2024. 
GST to be paid by Consignor under Reverse Charge Mechanism(RCM) as per GST.</t>
  </si>
  <si>
    <t>Thanking you for your business.
ATC LOGISTICS</t>
  </si>
  <si>
    <t>SL</t>
  </si>
  <si>
    <t>DATE</t>
  </si>
  <si>
    <t>LR NO</t>
  </si>
  <si>
    <t>FROM</t>
  </si>
  <si>
    <t>INV NO</t>
  </si>
  <si>
    <t>JAJPUR ROAD</t>
  </si>
  <si>
    <t>BALASORE</t>
  </si>
  <si>
    <t>BERHAMPUR</t>
  </si>
  <si>
    <t>ANGUL</t>
  </si>
  <si>
    <t>CTC</t>
  </si>
  <si>
    <t>TO</t>
  </si>
  <si>
    <t>CASE</t>
  </si>
  <si>
    <t>RATE</t>
  </si>
  <si>
    <t>LR</t>
  </si>
  <si>
    <t>AMOUNT</t>
  </si>
  <si>
    <t xml:space="preserve">SHANTI COMMERCIALS
Address:KAILASH PLAZA 1/A/14/3 LINK ROADCUTTACK,9776339112
GST No:21AJWPM8068P2Z6
</t>
  </si>
  <si>
    <t>CH/09303</t>
  </si>
  <si>
    <t>CH/09370</t>
  </si>
  <si>
    <t>CH/09371</t>
  </si>
  <si>
    <t>CH/09490</t>
  </si>
  <si>
    <t>CH/09549</t>
  </si>
  <si>
    <t>CH/09581</t>
  </si>
  <si>
    <t>CH/09598</t>
  </si>
  <si>
    <t>CH/09768</t>
  </si>
  <si>
    <t>DO/0630</t>
  </si>
  <si>
    <t>DO/0632</t>
  </si>
  <si>
    <t>DO/0638</t>
  </si>
  <si>
    <t>DO/0653</t>
  </si>
  <si>
    <t>02/3/2024</t>
  </si>
  <si>
    <t>06/3/2024</t>
  </si>
  <si>
    <t>12/3/2024</t>
  </si>
  <si>
    <t>14/3/2024</t>
  </si>
  <si>
    <t>15/3/2024</t>
  </si>
  <si>
    <t>23/3/2024</t>
  </si>
  <si>
    <t>01/3/2024</t>
  </si>
  <si>
    <t>09/3/2024</t>
  </si>
  <si>
    <t>27/3/2024</t>
  </si>
  <si>
    <t>1527</t>
  </si>
  <si>
    <t>1533</t>
  </si>
  <si>
    <t>1531</t>
  </si>
  <si>
    <t>1562</t>
  </si>
  <si>
    <t>1574</t>
  </si>
  <si>
    <t>1576</t>
  </si>
  <si>
    <t>1577</t>
  </si>
  <si>
    <t>1612</t>
  </si>
  <si>
    <t>1512</t>
  </si>
  <si>
    <t>1532</t>
  </si>
  <si>
    <t>1558</t>
  </si>
  <si>
    <t>1615</t>
  </si>
  <si>
    <t>KALAPATHAR</t>
  </si>
  <si>
    <t>MACHHIPADA</t>
  </si>
  <si>
    <t>(RUPEES FIFTEEN THOUSAND EIGHT HUNDRED FIFTY ONLY)</t>
  </si>
  <si>
    <t xml:space="preserve">Bill Date:31/03/2024
Bill #:INV-4708/23-24 
Total Amount:15850.00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</si>
</sst>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/>
    <xf numFmtId="0" fontId="0" fillId="0" borderId="1" xfId="0" applyNumberFormat="1" applyBorder="1"/>
    <xf numFmtId="0" fontId="0" fillId="0" borderId="1" xfId="0" applyNumberForma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95250</xdr:rowOff>
    </xdr:from>
    <xdr:to>
      <xdr:col>6</xdr:col>
      <xdr:colOff>361949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4" y="95250"/>
          <a:ext cx="35337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3-24/BILL/FEBRUARY,%202024%20ATC/SHANTI%20COMMERCIAL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BALASORE</v>
          </cell>
          <cell r="F4" t="str">
            <v>1367</v>
          </cell>
          <cell r="G4">
            <v>30</v>
          </cell>
          <cell r="H4">
            <v>55</v>
          </cell>
        </row>
        <row r="5">
          <cell r="E5" t="str">
            <v>BALASORE</v>
          </cell>
          <cell r="F5" t="str">
            <v>1432</v>
          </cell>
          <cell r="G5">
            <v>10</v>
          </cell>
          <cell r="H5">
            <v>55</v>
          </cell>
        </row>
        <row r="6">
          <cell r="E6" t="str">
            <v>DHENKANAL</v>
          </cell>
          <cell r="F6" t="str">
            <v>1434</v>
          </cell>
          <cell r="G6">
            <v>4</v>
          </cell>
          <cell r="H6">
            <v>45</v>
          </cell>
        </row>
        <row r="7">
          <cell r="E7" t="str">
            <v>BERHAMPUR</v>
          </cell>
          <cell r="F7" t="str">
            <v>1438</v>
          </cell>
          <cell r="G7">
            <v>50</v>
          </cell>
          <cell r="H7">
            <v>55</v>
          </cell>
        </row>
        <row r="8">
          <cell r="E8" t="str">
            <v>BARIPADA</v>
          </cell>
          <cell r="F8" t="str">
            <v>1455</v>
          </cell>
          <cell r="G8">
            <v>50</v>
          </cell>
          <cell r="H8">
            <v>55</v>
          </cell>
        </row>
        <row r="9">
          <cell r="E9" t="str">
            <v>JAJPUR ROAD</v>
          </cell>
          <cell r="F9" t="str">
            <v>1465</v>
          </cell>
          <cell r="G9">
            <v>30</v>
          </cell>
          <cell r="H9">
            <v>45</v>
          </cell>
        </row>
        <row r="10">
          <cell r="E10" t="str">
            <v>KHURDA</v>
          </cell>
          <cell r="F10" t="str">
            <v>1471</v>
          </cell>
          <cell r="G10">
            <v>1</v>
          </cell>
          <cell r="H10">
            <v>45</v>
          </cell>
        </row>
        <row r="11">
          <cell r="E11" t="str">
            <v>ANGUL</v>
          </cell>
          <cell r="F11" t="str">
            <v>1472</v>
          </cell>
          <cell r="G11">
            <v>3</v>
          </cell>
          <cell r="H11">
            <v>45</v>
          </cell>
        </row>
        <row r="12">
          <cell r="E12" t="str">
            <v>PURI</v>
          </cell>
          <cell r="F12" t="str">
            <v>1474</v>
          </cell>
          <cell r="G12">
            <v>3</v>
          </cell>
          <cell r="H12">
            <v>45</v>
          </cell>
        </row>
        <row r="13">
          <cell r="E13" t="str">
            <v>BERHAMPUR</v>
          </cell>
          <cell r="F13" t="str">
            <v>1477</v>
          </cell>
          <cell r="G13">
            <v>50</v>
          </cell>
          <cell r="H13">
            <v>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N8" sqref="N8"/>
    </sheetView>
  </sheetViews>
  <sheetFormatPr defaultRowHeight="15"/>
  <cols>
    <col min="1" max="1" width="3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3.7109375" style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7.28515625" style="2" customWidth="1"/>
    <col min="10" max="10" width="6.5703125" style="2" customWidth="1"/>
    <col min="11" max="11" width="9.7109375" style="2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7"/>
      <c r="H1" s="18"/>
      <c r="I1" s="19" t="s">
        <v>0</v>
      </c>
      <c r="J1" s="19"/>
      <c r="K1" s="19"/>
    </row>
    <row r="2" spans="1:11" ht="66" customHeight="1">
      <c r="A2" s="16" t="s">
        <v>19</v>
      </c>
      <c r="B2" s="17"/>
      <c r="C2" s="17"/>
      <c r="D2" s="17"/>
      <c r="E2" s="17"/>
      <c r="F2" s="17"/>
      <c r="G2" s="17"/>
      <c r="H2" s="18"/>
      <c r="I2" s="20" t="s">
        <v>56</v>
      </c>
      <c r="J2" s="20"/>
      <c r="K2" s="20"/>
    </row>
    <row r="3" spans="1:11" s="9" customFormat="1">
      <c r="A3" s="5" t="s">
        <v>4</v>
      </c>
      <c r="B3" s="5" t="s">
        <v>5</v>
      </c>
      <c r="C3" s="5" t="s">
        <v>6</v>
      </c>
      <c r="D3" s="5" t="s">
        <v>7</v>
      </c>
      <c r="E3" s="5" t="s">
        <v>14</v>
      </c>
      <c r="F3" s="5" t="s">
        <v>8</v>
      </c>
      <c r="G3" s="5" t="s">
        <v>15</v>
      </c>
      <c r="H3" s="8" t="s">
        <v>16</v>
      </c>
      <c r="I3" s="8" t="s">
        <v>1</v>
      </c>
      <c r="J3" s="8" t="s">
        <v>17</v>
      </c>
      <c r="K3" s="8" t="s">
        <v>18</v>
      </c>
    </row>
    <row r="4" spans="1:11">
      <c r="A4" s="4">
        <v>1</v>
      </c>
      <c r="B4" s="21" t="s">
        <v>38</v>
      </c>
      <c r="C4" s="21" t="s">
        <v>28</v>
      </c>
      <c r="D4" s="22" t="s">
        <v>13</v>
      </c>
      <c r="E4" s="4" t="s">
        <v>9</v>
      </c>
      <c r="F4" s="21" t="s">
        <v>49</v>
      </c>
      <c r="G4" s="21">
        <v>1</v>
      </c>
      <c r="H4" s="6">
        <f>VLOOKUP(E4,[1]Invoice!$E$4:$H$13,4,FALSE)</f>
        <v>45</v>
      </c>
      <c r="I4" s="6">
        <f>G4*10</f>
        <v>10</v>
      </c>
      <c r="J4" s="6">
        <v>25</v>
      </c>
      <c r="K4" s="6">
        <f>G4*H4+I4+J4</f>
        <v>80</v>
      </c>
    </row>
    <row r="5" spans="1:11">
      <c r="A5" s="4">
        <v>2</v>
      </c>
      <c r="B5" s="21" t="s">
        <v>32</v>
      </c>
      <c r="C5" s="21" t="s">
        <v>20</v>
      </c>
      <c r="D5" s="22" t="s">
        <v>13</v>
      </c>
      <c r="E5" s="4" t="s">
        <v>10</v>
      </c>
      <c r="F5" s="21" t="s">
        <v>41</v>
      </c>
      <c r="G5" s="21">
        <v>20</v>
      </c>
      <c r="H5" s="6">
        <f>VLOOKUP(E5,[1]Invoice!$E$4:$H$13,4,FALSE)</f>
        <v>55</v>
      </c>
      <c r="I5" s="6">
        <f>G5*10</f>
        <v>200</v>
      </c>
      <c r="J5" s="6">
        <v>25</v>
      </c>
      <c r="K5" s="6">
        <f>G5*H5+I5+J5</f>
        <v>1325</v>
      </c>
    </row>
    <row r="6" spans="1:11">
      <c r="A6" s="4">
        <v>3</v>
      </c>
      <c r="B6" s="21" t="s">
        <v>33</v>
      </c>
      <c r="C6" s="21" t="s">
        <v>21</v>
      </c>
      <c r="D6" s="22" t="s">
        <v>13</v>
      </c>
      <c r="E6" s="4" t="s">
        <v>10</v>
      </c>
      <c r="F6" s="21" t="s">
        <v>42</v>
      </c>
      <c r="G6" s="21">
        <v>20</v>
      </c>
      <c r="H6" s="6">
        <f>VLOOKUP(E6,[1]Invoice!$E$4:$H$13,4,FALSE)</f>
        <v>55</v>
      </c>
      <c r="I6" s="6">
        <f>G6*10</f>
        <v>200</v>
      </c>
      <c r="J6" s="6">
        <v>25</v>
      </c>
      <c r="K6" s="6">
        <f>G6*H6+I6+J6</f>
        <v>1325</v>
      </c>
    </row>
    <row r="7" spans="1:11">
      <c r="A7" s="4">
        <v>4</v>
      </c>
      <c r="B7" s="21" t="s">
        <v>33</v>
      </c>
      <c r="C7" s="21" t="s">
        <v>22</v>
      </c>
      <c r="D7" s="22" t="s">
        <v>13</v>
      </c>
      <c r="E7" s="4" t="s">
        <v>10</v>
      </c>
      <c r="F7" s="21" t="s">
        <v>43</v>
      </c>
      <c r="G7" s="21">
        <v>15</v>
      </c>
      <c r="H7" s="6">
        <f>VLOOKUP(E7,[1]Invoice!$E$4:$H$13,4,FALSE)</f>
        <v>55</v>
      </c>
      <c r="I7" s="6">
        <f>G7*10</f>
        <v>150</v>
      </c>
      <c r="J7" s="6">
        <v>25</v>
      </c>
      <c r="K7" s="6">
        <f>G7*H7+I7+J7</f>
        <v>1000</v>
      </c>
    </row>
    <row r="8" spans="1:11">
      <c r="A8" s="4">
        <v>5</v>
      </c>
      <c r="B8" s="21" t="s">
        <v>33</v>
      </c>
      <c r="C8" s="21" t="s">
        <v>29</v>
      </c>
      <c r="D8" s="22" t="s">
        <v>13</v>
      </c>
      <c r="E8" s="4" t="s">
        <v>9</v>
      </c>
      <c r="F8" s="21" t="s">
        <v>50</v>
      </c>
      <c r="G8" s="21">
        <v>30</v>
      </c>
      <c r="H8" s="6">
        <f>VLOOKUP(E8,[1]Invoice!$E$4:$H$13,4,FALSE)</f>
        <v>45</v>
      </c>
      <c r="I8" s="6">
        <f>G8*10</f>
        <v>300</v>
      </c>
      <c r="J8" s="6">
        <v>25</v>
      </c>
      <c r="K8" s="6">
        <f>G8*H8+I8+J8</f>
        <v>1675</v>
      </c>
    </row>
    <row r="9" spans="1:11">
      <c r="A9" s="4">
        <v>6</v>
      </c>
      <c r="B9" s="21" t="s">
        <v>39</v>
      </c>
      <c r="C9" s="21" t="s">
        <v>30</v>
      </c>
      <c r="D9" s="22" t="s">
        <v>13</v>
      </c>
      <c r="E9" s="4" t="s">
        <v>53</v>
      </c>
      <c r="F9" s="21" t="s">
        <v>51</v>
      </c>
      <c r="G9" s="21">
        <v>30</v>
      </c>
      <c r="H9" s="6">
        <v>45</v>
      </c>
      <c r="I9" s="6">
        <f>G9*10</f>
        <v>300</v>
      </c>
      <c r="J9" s="6">
        <v>25</v>
      </c>
      <c r="K9" s="6">
        <f>G9*H9+I9+J9</f>
        <v>1675</v>
      </c>
    </row>
    <row r="10" spans="1:11">
      <c r="A10" s="4">
        <v>7</v>
      </c>
      <c r="B10" s="21" t="s">
        <v>34</v>
      </c>
      <c r="C10" s="21" t="s">
        <v>23</v>
      </c>
      <c r="D10" s="22" t="s">
        <v>13</v>
      </c>
      <c r="E10" s="4" t="s">
        <v>10</v>
      </c>
      <c r="F10" s="21" t="s">
        <v>44</v>
      </c>
      <c r="G10" s="21">
        <v>15</v>
      </c>
      <c r="H10" s="6">
        <f>VLOOKUP(E10,[1]Invoice!$E$4:$H$13,4,FALSE)</f>
        <v>55</v>
      </c>
      <c r="I10" s="6">
        <f>G10*10</f>
        <v>150</v>
      </c>
      <c r="J10" s="6">
        <v>25</v>
      </c>
      <c r="K10" s="6">
        <f>G10*H10+I10+J10</f>
        <v>1000</v>
      </c>
    </row>
    <row r="11" spans="1:11">
      <c r="A11" s="4">
        <v>8</v>
      </c>
      <c r="B11" s="21" t="s">
        <v>35</v>
      </c>
      <c r="C11" s="21" t="s">
        <v>24</v>
      </c>
      <c r="D11" s="22" t="s">
        <v>13</v>
      </c>
      <c r="E11" s="4" t="s">
        <v>12</v>
      </c>
      <c r="F11" s="21" t="s">
        <v>45</v>
      </c>
      <c r="G11" s="21">
        <v>4</v>
      </c>
      <c r="H11" s="6">
        <f>VLOOKUP(E11,[1]Invoice!$E$4:$H$13,4,FALSE)</f>
        <v>45</v>
      </c>
      <c r="I11" s="6">
        <f>G11*10</f>
        <v>40</v>
      </c>
      <c r="J11" s="6">
        <v>25</v>
      </c>
      <c r="K11" s="6">
        <f>G11*H11+I11+J11</f>
        <v>245</v>
      </c>
    </row>
    <row r="12" spans="1:11">
      <c r="A12" s="4">
        <v>9</v>
      </c>
      <c r="B12" s="21" t="s">
        <v>36</v>
      </c>
      <c r="C12" s="21" t="s">
        <v>25</v>
      </c>
      <c r="D12" s="22" t="s">
        <v>13</v>
      </c>
      <c r="E12" s="4" t="s">
        <v>10</v>
      </c>
      <c r="F12" s="21" t="s">
        <v>46</v>
      </c>
      <c r="G12" s="21">
        <v>30</v>
      </c>
      <c r="H12" s="6">
        <f>VLOOKUP(E12,[1]Invoice!$E$4:$H$13,4,FALSE)</f>
        <v>55</v>
      </c>
      <c r="I12" s="6">
        <f>G12*10</f>
        <v>300</v>
      </c>
      <c r="J12" s="6">
        <v>25</v>
      </c>
      <c r="K12" s="6">
        <f>G12*H12+I12+J12</f>
        <v>1975</v>
      </c>
    </row>
    <row r="13" spans="1:11">
      <c r="A13" s="4">
        <v>10</v>
      </c>
      <c r="B13" s="21" t="s">
        <v>36</v>
      </c>
      <c r="C13" s="21" t="s">
        <v>26</v>
      </c>
      <c r="D13" s="22" t="s">
        <v>13</v>
      </c>
      <c r="E13" s="4" t="s">
        <v>10</v>
      </c>
      <c r="F13" s="21" t="s">
        <v>47</v>
      </c>
      <c r="G13" s="21">
        <v>50</v>
      </c>
      <c r="H13" s="6">
        <f>VLOOKUP(E13,[1]Invoice!$E$4:$H$13,4,FALSE)</f>
        <v>55</v>
      </c>
      <c r="I13" s="6">
        <f>G13*10</f>
        <v>500</v>
      </c>
      <c r="J13" s="6">
        <v>25</v>
      </c>
      <c r="K13" s="6">
        <f>G13*H13+I13+J13</f>
        <v>3275</v>
      </c>
    </row>
    <row r="14" spans="1:11">
      <c r="A14" s="4">
        <v>11</v>
      </c>
      <c r="B14" s="21" t="s">
        <v>37</v>
      </c>
      <c r="C14" s="21" t="s">
        <v>27</v>
      </c>
      <c r="D14" s="22" t="s">
        <v>13</v>
      </c>
      <c r="E14" s="4" t="s">
        <v>11</v>
      </c>
      <c r="F14" s="21" t="s">
        <v>48</v>
      </c>
      <c r="G14" s="21">
        <v>30</v>
      </c>
      <c r="H14" s="6">
        <f>VLOOKUP(E14,[1]Invoice!$E$4:$H$13,4,FALSE)</f>
        <v>55</v>
      </c>
      <c r="I14" s="6">
        <f>G14*10</f>
        <v>300</v>
      </c>
      <c r="J14" s="6">
        <v>25</v>
      </c>
      <c r="K14" s="6">
        <f>G14*H14+I14+J14</f>
        <v>1975</v>
      </c>
    </row>
    <row r="15" spans="1:11" ht="14.25" customHeight="1">
      <c r="A15" s="4">
        <v>12</v>
      </c>
      <c r="B15" s="21" t="s">
        <v>40</v>
      </c>
      <c r="C15" s="21" t="s">
        <v>31</v>
      </c>
      <c r="D15" s="22" t="s">
        <v>13</v>
      </c>
      <c r="E15" s="23" t="s">
        <v>54</v>
      </c>
      <c r="F15" s="21" t="s">
        <v>52</v>
      </c>
      <c r="G15" s="21">
        <v>5</v>
      </c>
      <c r="H15" s="6">
        <v>45</v>
      </c>
      <c r="I15" s="6">
        <f>G15*10</f>
        <v>50</v>
      </c>
      <c r="J15" s="6">
        <v>25</v>
      </c>
      <c r="K15" s="6">
        <f>G15*H15+I15+J15</f>
        <v>300</v>
      </c>
    </row>
    <row r="16" spans="1:11" s="3" customFormat="1">
      <c r="A16" s="10" t="s">
        <v>55</v>
      </c>
      <c r="B16" s="11"/>
      <c r="C16" s="11"/>
      <c r="D16" s="11"/>
      <c r="E16" s="11"/>
      <c r="F16" s="11"/>
      <c r="G16" s="11"/>
      <c r="H16" s="12"/>
      <c r="I16" s="12"/>
      <c r="J16" s="13"/>
      <c r="K16" s="7">
        <f>SUM(K4:K15)</f>
        <v>15850</v>
      </c>
    </row>
    <row r="17" spans="1:11" s="3" customFormat="1" ht="30" customHeight="1">
      <c r="A17" s="14" t="s">
        <v>2</v>
      </c>
      <c r="B17" s="14"/>
      <c r="C17" s="14"/>
      <c r="D17" s="14"/>
      <c r="E17" s="14"/>
      <c r="F17" s="14"/>
      <c r="G17" s="14"/>
      <c r="H17" s="15"/>
      <c r="I17" s="15"/>
      <c r="J17" s="15"/>
      <c r="K17" s="15"/>
    </row>
    <row r="18" spans="1:11" s="3" customFormat="1" ht="30" customHeight="1">
      <c r="A18" s="14" t="s">
        <v>3</v>
      </c>
      <c r="B18" s="14"/>
      <c r="C18" s="14"/>
      <c r="D18" s="14"/>
      <c r="E18" s="14"/>
      <c r="F18" s="14"/>
      <c r="G18" s="14"/>
      <c r="H18" s="15"/>
      <c r="I18" s="15"/>
      <c r="J18" s="15"/>
      <c r="K18" s="15"/>
    </row>
  </sheetData>
  <sortState ref="B4:K15">
    <sortCondition ref="B4"/>
  </sortState>
  <mergeCells count="7">
    <mergeCell ref="A16:J16"/>
    <mergeCell ref="A17:K17"/>
    <mergeCell ref="A18:K18"/>
    <mergeCell ref="A2:H2"/>
    <mergeCell ref="I1:K1"/>
    <mergeCell ref="I2:K2"/>
    <mergeCell ref="A1:H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2024-03-12T07:31:53Z</dcterms:created>
  <dcterms:modified xsi:type="dcterms:W3CDTF">2024-04-01T03:23:04Z</dcterms:modified>
</cp:coreProperties>
</file>