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Invoice!$A$4:$J$4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G51" i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I39"/>
  <c r="I38"/>
  <c r="I37"/>
  <c r="I36"/>
  <c r="I35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I16"/>
  <c r="I15"/>
  <c r="I14"/>
  <c r="I13"/>
  <c r="I12"/>
  <c r="I11"/>
  <c r="H10"/>
  <c r="I10" s="1"/>
  <c r="I9"/>
  <c r="I8"/>
  <c r="I7"/>
  <c r="I50" s="1"/>
  <c r="I6"/>
  <c r="H5"/>
  <c r="I5" s="1"/>
</calcChain>
</file>

<file path=xl/sharedStrings.xml><?xml version="1.0" encoding="utf-8"?>
<sst xmlns="http://schemas.openxmlformats.org/spreadsheetml/2006/main" count="255" uniqueCount="134">
  <si>
    <t>INVOICE
PRAGATI LOGISTICS,SAMANTA SAHI KHUNTIA LANE,8984191006
GST No:21AGHPB9356M1Z9</t>
  </si>
  <si>
    <t>Thanking you for your business.
PRAGATI LOGISTICS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</si>
  <si>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</si>
  <si>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</si>
  <si>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</si>
  <si>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</si>
  <si>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</si>
  <si>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</si>
  <si>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</si>
  <si>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</si>
  <si>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</si>
  <si>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</si>
  <si>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</si>
  <si>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</si>
  <si>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</si>
  <si>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</si>
  <si>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</si>
  <si>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SL.</t>
  </si>
  <si>
    <t>CASE</t>
  </si>
  <si>
    <t>AMT.</t>
  </si>
  <si>
    <t>LR NO.</t>
  </si>
  <si>
    <t>INV. NO.</t>
  </si>
  <si>
    <t>DHENKANAL</t>
  </si>
  <si>
    <t>TIHIDI</t>
  </si>
  <si>
    <t>JAJPUR ROAD</t>
  </si>
  <si>
    <t>PRODUCT</t>
  </si>
  <si>
    <t>01/10/2024</t>
  </si>
  <si>
    <t>PL/DO/13341</t>
  </si>
  <si>
    <t>4196</t>
  </si>
  <si>
    <t>PL/DO/13353</t>
  </si>
  <si>
    <t>710</t>
  </si>
  <si>
    <t>GIFT</t>
  </si>
  <si>
    <t>PL/DO/13358</t>
  </si>
  <si>
    <t>4179</t>
  </si>
  <si>
    <t>PL/DO/13377</t>
  </si>
  <si>
    <t>724</t>
  </si>
  <si>
    <t>PL/DO/13391</t>
  </si>
  <si>
    <t>722</t>
  </si>
  <si>
    <t>PL/MA/09140</t>
  </si>
  <si>
    <t>4201</t>
  </si>
  <si>
    <t>PL/MA/09180</t>
  </si>
  <si>
    <t>708</t>
  </si>
  <si>
    <t>BANNER</t>
  </si>
  <si>
    <t>PL/MA/09181</t>
  </si>
  <si>
    <t>709</t>
  </si>
  <si>
    <t>PL/MA/09182</t>
  </si>
  <si>
    <t>726</t>
  </si>
  <si>
    <t>PL/MA/09183</t>
  </si>
  <si>
    <t>727</t>
  </si>
  <si>
    <t>02/10/2024</t>
  </si>
  <si>
    <t>PL/DO/13398</t>
  </si>
  <si>
    <t>725</t>
  </si>
  <si>
    <t>PL/DO/13415</t>
  </si>
  <si>
    <t>723</t>
  </si>
  <si>
    <t>04/10/2024</t>
  </si>
  <si>
    <t>PL/MA/09368</t>
  </si>
  <si>
    <t>404231</t>
  </si>
  <si>
    <t>07/10/2024</t>
  </si>
  <si>
    <t>PL/MA/09484</t>
  </si>
  <si>
    <t>404249</t>
  </si>
  <si>
    <t>PL/MA/09495</t>
  </si>
  <si>
    <t>4256</t>
  </si>
  <si>
    <t>08/10/2024</t>
  </si>
  <si>
    <t>PL/DO/13936</t>
  </si>
  <si>
    <t>4280</t>
  </si>
  <si>
    <t>PL/DO/13991</t>
  </si>
  <si>
    <t>4287</t>
  </si>
  <si>
    <t>PL/MA/09554</t>
  </si>
  <si>
    <t>4288</t>
  </si>
  <si>
    <t>PL/MA/09562</t>
  </si>
  <si>
    <t>4291</t>
  </si>
  <si>
    <t>09/10/2024</t>
  </si>
  <si>
    <t>PL/DO/13990</t>
  </si>
  <si>
    <t>4285</t>
  </si>
  <si>
    <t>17/10/2024</t>
  </si>
  <si>
    <t>PL/DO/14351</t>
  </si>
  <si>
    <t>4312</t>
  </si>
  <si>
    <t>PL/MA/09832</t>
  </si>
  <si>
    <t>4323/24/25/26</t>
  </si>
  <si>
    <t>PL/MA/09836</t>
  </si>
  <si>
    <t>4297</t>
  </si>
  <si>
    <t>PL/MA/09837</t>
  </si>
  <si>
    <t>4328/29/30/31</t>
  </si>
  <si>
    <t>PL/MA/09838</t>
  </si>
  <si>
    <t>4294/95/96/4301 TO 4311</t>
  </si>
  <si>
    <t>18/10/2024</t>
  </si>
  <si>
    <t>PL/DO/14375</t>
  </si>
  <si>
    <t>4333</t>
  </si>
  <si>
    <t>22/10/2024</t>
  </si>
  <si>
    <t>PL/MA/10047</t>
  </si>
  <si>
    <t>4354 TO 4360</t>
  </si>
  <si>
    <t>PL/MA/10054</t>
  </si>
  <si>
    <t>4350 TO 4353</t>
  </si>
  <si>
    <t>23/10/2024</t>
  </si>
  <si>
    <t>PL/MA/10098</t>
  </si>
  <si>
    <t>4392/93/94</t>
  </si>
  <si>
    <t>PL/MA/10099</t>
  </si>
  <si>
    <t>4373 TO 4385/4396/4397</t>
  </si>
  <si>
    <t>PL/MA/10100</t>
  </si>
  <si>
    <t>729</t>
  </si>
  <si>
    <t>26/10/2024</t>
  </si>
  <si>
    <t>PL/DO/14695</t>
  </si>
  <si>
    <t>730</t>
  </si>
  <si>
    <t>PL/DO/14696</t>
  </si>
  <si>
    <t>731</t>
  </si>
  <si>
    <t>PL/DO/14745</t>
  </si>
  <si>
    <t>66</t>
  </si>
  <si>
    <t>PL/MA/10186</t>
  </si>
  <si>
    <t>067</t>
  </si>
  <si>
    <t>28/10/2024</t>
  </si>
  <si>
    <t>PL/DO/14828</t>
  </si>
  <si>
    <t>4449</t>
  </si>
  <si>
    <t>PL/MA/10234</t>
  </si>
  <si>
    <t>4429</t>
  </si>
  <si>
    <t>PL/MA/10239</t>
  </si>
  <si>
    <t>4424</t>
  </si>
  <si>
    <t>PL/MA/10242</t>
  </si>
  <si>
    <t>4430/4431</t>
  </si>
  <si>
    <t>PL/MA/10258</t>
  </si>
  <si>
    <t>4444</t>
  </si>
  <si>
    <t>30/10/2024</t>
  </si>
  <si>
    <t>PL/DO/14964</t>
  </si>
  <si>
    <t>4481</t>
  </si>
  <si>
    <t>PL/DO/14966</t>
  </si>
  <si>
    <t>4498</t>
  </si>
  <si>
    <t>PL/MA/10346</t>
  </si>
  <si>
    <t>4490</t>
  </si>
  <si>
    <t>PL/MA/10349</t>
  </si>
  <si>
    <t>4497</t>
  </si>
  <si>
    <t>PL/MA/10382</t>
  </si>
  <si>
    <t>4521</t>
  </si>
  <si>
    <t>Kindly, verify &amp; confirm within 7 days, else GST will be filed by 20th NOV, 2024. 
GST to be paid by Consignor under Reverse Charge Mechanism(RCM) as per GST.</t>
  </si>
  <si>
    <t>(RUPEES THIRTY THREE THOUSAND SIX HUNDRED FORTY TWO ONLY)</t>
  </si>
  <si>
    <t>Bill Date: 31/10/2024
Bill NO : 24541
Total Amount: 33642.00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</si>
</sst>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85503</xdr:rowOff>
    </xdr:from>
    <xdr:to>
      <xdr:col>4</xdr:col>
      <xdr:colOff>402981</xdr:colOff>
      <xdr:row>1</xdr:row>
      <xdr:rowOff>820615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76003"/>
          <a:ext cx="3018692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3"/>
  <sheetViews>
    <sheetView tabSelected="1" zoomScale="130" zoomScaleNormal="130" workbookViewId="0">
      <selection activeCell="P3" sqref="P3"/>
    </sheetView>
  </sheetViews>
  <sheetFormatPr defaultRowHeight="15"/>
  <cols>
    <col min="1" max="1" width="4" style="1" customWidth="1"/>
    <col min="2" max="2" width="11.28515625" style="1" bestFit="1" customWidth="1"/>
    <col min="3" max="3" width="13" style="1" customWidth="1"/>
    <col min="4" max="4" width="11" style="1" customWidth="1"/>
    <col min="5" max="5" width="6.5703125" style="1" bestFit="1" customWidth="1"/>
    <col min="6" max="6" width="15" style="3" customWidth="1"/>
    <col min="7" max="7" width="6.5703125" style="1" customWidth="1"/>
    <col min="8" max="8" width="7.85546875" style="2" customWidth="1"/>
    <col min="9" max="9" width="9.28515625" style="2" bestFit="1" customWidth="1"/>
    <col min="10" max="10" width="9.5703125" style="1" bestFit="1" customWidth="1"/>
    <col min="11" max="16384" width="9.140625" style="1"/>
  </cols>
  <sheetData>
    <row r="2" spans="1:10" ht="71.25" customHeight="1">
      <c r="A2" s="36"/>
      <c r="B2" s="36"/>
      <c r="C2" s="36"/>
      <c r="D2" s="36"/>
      <c r="E2" s="36"/>
      <c r="F2" s="33" t="s">
        <v>0</v>
      </c>
      <c r="G2" s="33"/>
      <c r="H2" s="33"/>
      <c r="I2" s="33"/>
    </row>
    <row r="3" spans="1:10" ht="66" customHeight="1">
      <c r="A3" s="30" t="s">
        <v>15</v>
      </c>
      <c r="B3" s="31"/>
      <c r="C3" s="31"/>
      <c r="D3" s="31"/>
      <c r="E3" s="32"/>
      <c r="F3" s="34" t="s">
        <v>133</v>
      </c>
      <c r="G3" s="35"/>
      <c r="H3" s="35"/>
      <c r="I3" s="35"/>
      <c r="J3" s="2"/>
    </row>
    <row r="4" spans="1:10" s="4" customFormat="1" ht="18" customHeight="1">
      <c r="A4" s="13" t="s">
        <v>17</v>
      </c>
      <c r="B4" s="13" t="s">
        <v>2</v>
      </c>
      <c r="C4" s="13" t="s">
        <v>20</v>
      </c>
      <c r="D4" s="12" t="s">
        <v>21</v>
      </c>
      <c r="E4" s="13" t="s">
        <v>13</v>
      </c>
      <c r="F4" s="13" t="s">
        <v>16</v>
      </c>
      <c r="G4" s="13" t="s">
        <v>18</v>
      </c>
      <c r="H4" s="14" t="s">
        <v>14</v>
      </c>
      <c r="I4" s="14" t="s">
        <v>19</v>
      </c>
      <c r="J4" s="13" t="s">
        <v>25</v>
      </c>
    </row>
    <row r="5" spans="1:10" s="4" customFormat="1">
      <c r="A5" s="8">
        <v>1</v>
      </c>
      <c r="B5" s="6" t="s">
        <v>26</v>
      </c>
      <c r="C5" s="6" t="s">
        <v>27</v>
      </c>
      <c r="D5" s="18" t="s">
        <v>28</v>
      </c>
      <c r="E5" s="19" t="s">
        <v>12</v>
      </c>
      <c r="F5" s="6" t="s">
        <v>4</v>
      </c>
      <c r="G5" s="6">
        <v>5</v>
      </c>
      <c r="H5" s="7">
        <f>VLOOKUP(F5,'[1] J G HOSIARY'!$C$4:$E$42,3,FALSE)</f>
        <v>242</v>
      </c>
      <c r="I5" s="7">
        <f t="shared" ref="I5:I49" si="0">G5*H5</f>
        <v>1210</v>
      </c>
      <c r="J5" s="6"/>
    </row>
    <row r="6" spans="1:10" s="4" customFormat="1">
      <c r="A6" s="8">
        <v>2</v>
      </c>
      <c r="B6" s="6" t="s">
        <v>26</v>
      </c>
      <c r="C6" s="6" t="s">
        <v>29</v>
      </c>
      <c r="D6" s="18" t="s">
        <v>30</v>
      </c>
      <c r="E6" s="19" t="s">
        <v>12</v>
      </c>
      <c r="F6" s="6" t="s">
        <v>24</v>
      </c>
      <c r="G6" s="6">
        <v>1</v>
      </c>
      <c r="H6" s="7">
        <v>100</v>
      </c>
      <c r="I6" s="7">
        <f t="shared" si="0"/>
        <v>100</v>
      </c>
      <c r="J6" s="19" t="s">
        <v>42</v>
      </c>
    </row>
    <row r="7" spans="1:10" s="4" customFormat="1">
      <c r="A7" s="8">
        <v>3</v>
      </c>
      <c r="B7" s="6" t="s">
        <v>26</v>
      </c>
      <c r="C7" s="6" t="s">
        <v>32</v>
      </c>
      <c r="D7" s="18" t="s">
        <v>33</v>
      </c>
      <c r="E7" s="19" t="s">
        <v>12</v>
      </c>
      <c r="F7" s="6" t="s">
        <v>10</v>
      </c>
      <c r="G7" s="6">
        <v>3</v>
      </c>
      <c r="H7" s="7">
        <v>198</v>
      </c>
      <c r="I7" s="7">
        <f t="shared" si="0"/>
        <v>594</v>
      </c>
      <c r="J7" s="6"/>
    </row>
    <row r="8" spans="1:10" s="4" customFormat="1">
      <c r="A8" s="8">
        <v>4</v>
      </c>
      <c r="B8" s="6" t="s">
        <v>26</v>
      </c>
      <c r="C8" s="6" t="s">
        <v>34</v>
      </c>
      <c r="D8" s="18" t="s">
        <v>35</v>
      </c>
      <c r="E8" s="19" t="s">
        <v>12</v>
      </c>
      <c r="F8" s="6" t="s">
        <v>10</v>
      </c>
      <c r="G8" s="6">
        <v>1</v>
      </c>
      <c r="H8" s="7">
        <v>100</v>
      </c>
      <c r="I8" s="7">
        <f t="shared" si="0"/>
        <v>100</v>
      </c>
      <c r="J8" s="19" t="s">
        <v>42</v>
      </c>
    </row>
    <row r="9" spans="1:10" s="4" customFormat="1">
      <c r="A9" s="8">
        <v>5</v>
      </c>
      <c r="B9" s="6" t="s">
        <v>26</v>
      </c>
      <c r="C9" s="6" t="s">
        <v>36</v>
      </c>
      <c r="D9" s="18" t="s">
        <v>37</v>
      </c>
      <c r="E9" s="19" t="s">
        <v>12</v>
      </c>
      <c r="F9" s="6" t="s">
        <v>4</v>
      </c>
      <c r="G9" s="6">
        <v>1</v>
      </c>
      <c r="H9" s="7">
        <v>100</v>
      </c>
      <c r="I9" s="7">
        <f t="shared" si="0"/>
        <v>100</v>
      </c>
      <c r="J9" s="19" t="s">
        <v>42</v>
      </c>
    </row>
    <row r="10" spans="1:10" s="4" customFormat="1">
      <c r="A10" s="8">
        <v>6</v>
      </c>
      <c r="B10" s="6" t="s">
        <v>26</v>
      </c>
      <c r="C10" s="6" t="s">
        <v>38</v>
      </c>
      <c r="D10" s="18" t="s">
        <v>39</v>
      </c>
      <c r="E10" s="19" t="s">
        <v>12</v>
      </c>
      <c r="F10" s="6" t="s">
        <v>9</v>
      </c>
      <c r="G10" s="6">
        <v>10</v>
      </c>
      <c r="H10" s="7">
        <f>VLOOKUP(F10,'[1] J G HOSIARY'!$C$4:$E$42,3,FALSE)</f>
        <v>209</v>
      </c>
      <c r="I10" s="7">
        <f t="shared" si="0"/>
        <v>2090</v>
      </c>
      <c r="J10" s="6"/>
    </row>
    <row r="11" spans="1:10" s="4" customFormat="1">
      <c r="A11" s="8">
        <v>7</v>
      </c>
      <c r="B11" s="6" t="s">
        <v>26</v>
      </c>
      <c r="C11" s="6" t="s">
        <v>40</v>
      </c>
      <c r="D11" s="18" t="s">
        <v>41</v>
      </c>
      <c r="E11" s="19" t="s">
        <v>12</v>
      </c>
      <c r="F11" s="6" t="s">
        <v>7</v>
      </c>
      <c r="G11" s="6">
        <v>1</v>
      </c>
      <c r="H11" s="7">
        <v>100</v>
      </c>
      <c r="I11" s="7">
        <f t="shared" si="0"/>
        <v>100</v>
      </c>
      <c r="J11" s="19" t="s">
        <v>42</v>
      </c>
    </row>
    <row r="12" spans="1:10" s="4" customFormat="1">
      <c r="A12" s="8">
        <v>8</v>
      </c>
      <c r="B12" s="6" t="s">
        <v>26</v>
      </c>
      <c r="C12" s="6" t="s">
        <v>43</v>
      </c>
      <c r="D12" s="18" t="s">
        <v>44</v>
      </c>
      <c r="E12" s="19" t="s">
        <v>12</v>
      </c>
      <c r="F12" s="6" t="s">
        <v>6</v>
      </c>
      <c r="G12" s="6">
        <v>1</v>
      </c>
      <c r="H12" s="7">
        <v>100</v>
      </c>
      <c r="I12" s="7">
        <f t="shared" si="0"/>
        <v>100</v>
      </c>
      <c r="J12" s="19" t="s">
        <v>42</v>
      </c>
    </row>
    <row r="13" spans="1:10" s="4" customFormat="1">
      <c r="A13" s="8">
        <v>9</v>
      </c>
      <c r="B13" s="6" t="s">
        <v>26</v>
      </c>
      <c r="C13" s="6" t="s">
        <v>45</v>
      </c>
      <c r="D13" s="18" t="s">
        <v>46</v>
      </c>
      <c r="E13" s="19" t="s">
        <v>12</v>
      </c>
      <c r="F13" s="6" t="s">
        <v>11</v>
      </c>
      <c r="G13" s="6">
        <v>1</v>
      </c>
      <c r="H13" s="7">
        <v>100</v>
      </c>
      <c r="I13" s="7">
        <f t="shared" si="0"/>
        <v>100</v>
      </c>
      <c r="J13" s="19" t="s">
        <v>42</v>
      </c>
    </row>
    <row r="14" spans="1:10" s="4" customFormat="1">
      <c r="A14" s="8">
        <v>10</v>
      </c>
      <c r="B14" s="6" t="s">
        <v>26</v>
      </c>
      <c r="C14" s="6" t="s">
        <v>47</v>
      </c>
      <c r="D14" s="18" t="s">
        <v>48</v>
      </c>
      <c r="E14" s="19" t="s">
        <v>12</v>
      </c>
      <c r="F14" s="6" t="s">
        <v>23</v>
      </c>
      <c r="G14" s="6">
        <v>1</v>
      </c>
      <c r="H14" s="7">
        <v>100</v>
      </c>
      <c r="I14" s="7">
        <f t="shared" si="0"/>
        <v>100</v>
      </c>
      <c r="J14" s="19" t="s">
        <v>42</v>
      </c>
    </row>
    <row r="15" spans="1:10" s="4" customFormat="1">
      <c r="A15" s="8">
        <v>11</v>
      </c>
      <c r="B15" s="6" t="s">
        <v>49</v>
      </c>
      <c r="C15" s="6" t="s">
        <v>50</v>
      </c>
      <c r="D15" s="18" t="s">
        <v>51</v>
      </c>
      <c r="E15" s="19" t="s">
        <v>12</v>
      </c>
      <c r="F15" s="6" t="s">
        <v>22</v>
      </c>
      <c r="G15" s="6">
        <v>1</v>
      </c>
      <c r="H15" s="7">
        <v>100</v>
      </c>
      <c r="I15" s="7">
        <f t="shared" si="0"/>
        <v>100</v>
      </c>
      <c r="J15" s="19" t="s">
        <v>42</v>
      </c>
    </row>
    <row r="16" spans="1:10" s="4" customFormat="1">
      <c r="A16" s="8">
        <v>12</v>
      </c>
      <c r="B16" s="6" t="s">
        <v>49</v>
      </c>
      <c r="C16" s="6" t="s">
        <v>52</v>
      </c>
      <c r="D16" s="18" t="s">
        <v>53</v>
      </c>
      <c r="E16" s="19" t="s">
        <v>12</v>
      </c>
      <c r="F16" s="6" t="s">
        <v>3</v>
      </c>
      <c r="G16" s="6">
        <v>1</v>
      </c>
      <c r="H16" s="7">
        <v>100</v>
      </c>
      <c r="I16" s="7">
        <f t="shared" si="0"/>
        <v>100</v>
      </c>
      <c r="J16" s="20" t="s">
        <v>42</v>
      </c>
    </row>
    <row r="17" spans="1:10" s="4" customFormat="1">
      <c r="A17" s="8">
        <v>13</v>
      </c>
      <c r="B17" s="6" t="s">
        <v>54</v>
      </c>
      <c r="C17" s="6" t="s">
        <v>55</v>
      </c>
      <c r="D17" s="18" t="s">
        <v>56</v>
      </c>
      <c r="E17" s="19" t="s">
        <v>12</v>
      </c>
      <c r="F17" s="6" t="s">
        <v>7</v>
      </c>
      <c r="G17" s="6">
        <v>1</v>
      </c>
      <c r="H17" s="7">
        <f>VLOOKUP(F17,'[1] J G HOSIARY'!$C$4:$E$42,3,FALSE)</f>
        <v>220</v>
      </c>
      <c r="I17" s="7">
        <f t="shared" si="0"/>
        <v>220</v>
      </c>
      <c r="J17" s="6"/>
    </row>
    <row r="18" spans="1:10" s="4" customFormat="1">
      <c r="A18" s="8">
        <v>14</v>
      </c>
      <c r="B18" s="6" t="s">
        <v>57</v>
      </c>
      <c r="C18" s="6" t="s">
        <v>58</v>
      </c>
      <c r="D18" s="18" t="s">
        <v>59</v>
      </c>
      <c r="E18" s="19" t="s">
        <v>12</v>
      </c>
      <c r="F18" s="6" t="s">
        <v>7</v>
      </c>
      <c r="G18" s="6">
        <v>1</v>
      </c>
      <c r="H18" s="7">
        <f>VLOOKUP(F18,'[1] J G HOSIARY'!$C$4:$E$42,3,FALSE)</f>
        <v>220</v>
      </c>
      <c r="I18" s="7">
        <f t="shared" si="0"/>
        <v>220</v>
      </c>
      <c r="J18" s="6"/>
    </row>
    <row r="19" spans="1:10" s="4" customFormat="1">
      <c r="A19" s="8">
        <v>15</v>
      </c>
      <c r="B19" s="6" t="s">
        <v>57</v>
      </c>
      <c r="C19" s="6" t="s">
        <v>60</v>
      </c>
      <c r="D19" s="18" t="s">
        <v>61</v>
      </c>
      <c r="E19" s="19" t="s">
        <v>12</v>
      </c>
      <c r="F19" s="6" t="s">
        <v>5</v>
      </c>
      <c r="G19" s="6">
        <v>2</v>
      </c>
      <c r="H19" s="7">
        <f>VLOOKUP(F19,'[1] J G HOSIARY'!$C$4:$E$42,3,FALSE)</f>
        <v>220</v>
      </c>
      <c r="I19" s="7">
        <f t="shared" si="0"/>
        <v>440</v>
      </c>
      <c r="J19" s="6"/>
    </row>
    <row r="20" spans="1:10" s="4" customFormat="1">
      <c r="A20" s="8">
        <v>16</v>
      </c>
      <c r="B20" s="6" t="s">
        <v>62</v>
      </c>
      <c r="C20" s="6" t="s">
        <v>63</v>
      </c>
      <c r="D20" s="18" t="s">
        <v>64</v>
      </c>
      <c r="E20" s="19" t="s">
        <v>12</v>
      </c>
      <c r="F20" s="6" t="s">
        <v>10</v>
      </c>
      <c r="G20" s="6">
        <v>3</v>
      </c>
      <c r="H20" s="7">
        <f>VLOOKUP(F20,'[1] J G HOSIARY'!$C$4:$E$42,3,FALSE)</f>
        <v>198</v>
      </c>
      <c r="I20" s="7">
        <f t="shared" si="0"/>
        <v>594</v>
      </c>
      <c r="J20" s="6"/>
    </row>
    <row r="21" spans="1:10" s="4" customFormat="1">
      <c r="A21" s="8">
        <v>17</v>
      </c>
      <c r="B21" s="6" t="s">
        <v>62</v>
      </c>
      <c r="C21" s="6" t="s">
        <v>65</v>
      </c>
      <c r="D21" s="18" t="s">
        <v>66</v>
      </c>
      <c r="E21" s="19" t="s">
        <v>12</v>
      </c>
      <c r="F21" s="6" t="s">
        <v>22</v>
      </c>
      <c r="G21" s="6">
        <v>1</v>
      </c>
      <c r="H21" s="7">
        <f>VLOOKUP(F21,'[1] J G HOSIARY'!$C$4:$E$42,3,FALSE)</f>
        <v>209</v>
      </c>
      <c r="I21" s="7">
        <f t="shared" si="0"/>
        <v>209</v>
      </c>
      <c r="J21" s="6"/>
    </row>
    <row r="22" spans="1:10" s="4" customFormat="1">
      <c r="A22" s="8">
        <v>18</v>
      </c>
      <c r="B22" s="6" t="s">
        <v>62</v>
      </c>
      <c r="C22" s="6" t="s">
        <v>67</v>
      </c>
      <c r="D22" s="18" t="s">
        <v>68</v>
      </c>
      <c r="E22" s="19" t="s">
        <v>12</v>
      </c>
      <c r="F22" s="6" t="s">
        <v>9</v>
      </c>
      <c r="G22" s="6">
        <v>1</v>
      </c>
      <c r="H22" s="7">
        <f>VLOOKUP(F22,'[1] J G HOSIARY'!$C$4:$E$42,3,FALSE)</f>
        <v>209</v>
      </c>
      <c r="I22" s="7">
        <f t="shared" si="0"/>
        <v>209</v>
      </c>
      <c r="J22" s="6"/>
    </row>
    <row r="23" spans="1:10" s="4" customFormat="1">
      <c r="A23" s="8">
        <v>19</v>
      </c>
      <c r="B23" s="6" t="s">
        <v>62</v>
      </c>
      <c r="C23" s="6" t="s">
        <v>69</v>
      </c>
      <c r="D23" s="18" t="s">
        <v>70</v>
      </c>
      <c r="E23" s="19" t="s">
        <v>12</v>
      </c>
      <c r="F23" s="6" t="s">
        <v>23</v>
      </c>
      <c r="G23" s="6">
        <v>1</v>
      </c>
      <c r="H23" s="7">
        <f>VLOOKUP(F23,'[1] J G HOSIARY'!$C$4:$E$42,3,FALSE)</f>
        <v>231</v>
      </c>
      <c r="I23" s="7">
        <f t="shared" si="0"/>
        <v>231</v>
      </c>
      <c r="J23" s="6"/>
    </row>
    <row r="24" spans="1:10" s="4" customFormat="1">
      <c r="A24" s="8">
        <v>20</v>
      </c>
      <c r="B24" s="6" t="s">
        <v>71</v>
      </c>
      <c r="C24" s="6" t="s">
        <v>72</v>
      </c>
      <c r="D24" s="18" t="s">
        <v>73</v>
      </c>
      <c r="E24" s="19" t="s">
        <v>12</v>
      </c>
      <c r="F24" s="6" t="s">
        <v>3</v>
      </c>
      <c r="G24" s="6">
        <v>1</v>
      </c>
      <c r="H24" s="7">
        <f>VLOOKUP(F24,'[1] J G HOSIARY'!$C$4:$E$42,3,FALSE)</f>
        <v>231</v>
      </c>
      <c r="I24" s="7">
        <f t="shared" si="0"/>
        <v>231</v>
      </c>
      <c r="J24" s="6"/>
    </row>
    <row r="25" spans="1:10" s="4" customFormat="1">
      <c r="A25" s="8">
        <v>21</v>
      </c>
      <c r="B25" s="6" t="s">
        <v>74</v>
      </c>
      <c r="C25" s="6" t="s">
        <v>75</v>
      </c>
      <c r="D25" s="18" t="s">
        <v>76</v>
      </c>
      <c r="E25" s="19" t="s">
        <v>12</v>
      </c>
      <c r="F25" s="6" t="s">
        <v>10</v>
      </c>
      <c r="G25" s="6">
        <v>4</v>
      </c>
      <c r="H25" s="7">
        <f>VLOOKUP(F25,'[1] J G HOSIARY'!$C$4:$E$42,3,FALSE)</f>
        <v>198</v>
      </c>
      <c r="I25" s="7">
        <f t="shared" si="0"/>
        <v>792</v>
      </c>
      <c r="J25" s="6"/>
    </row>
    <row r="26" spans="1:10" s="4" customFormat="1" ht="30">
      <c r="A26" s="8">
        <v>22</v>
      </c>
      <c r="B26" s="6" t="s">
        <v>74</v>
      </c>
      <c r="C26" s="6" t="s">
        <v>77</v>
      </c>
      <c r="D26" s="18" t="s">
        <v>78</v>
      </c>
      <c r="E26" s="19" t="s">
        <v>12</v>
      </c>
      <c r="F26" s="6" t="s">
        <v>8</v>
      </c>
      <c r="G26" s="6">
        <v>4</v>
      </c>
      <c r="H26" s="7">
        <f>VLOOKUP(F26,'[1] J G HOSIARY'!$C$4:$E$42,3,FALSE)</f>
        <v>220</v>
      </c>
      <c r="I26" s="7">
        <f t="shared" si="0"/>
        <v>880</v>
      </c>
      <c r="J26" s="6"/>
    </row>
    <row r="27" spans="1:10" s="4" customFormat="1">
      <c r="A27" s="8">
        <v>23</v>
      </c>
      <c r="B27" s="6" t="s">
        <v>74</v>
      </c>
      <c r="C27" s="6" t="s">
        <v>79</v>
      </c>
      <c r="D27" s="18" t="s">
        <v>80</v>
      </c>
      <c r="E27" s="19" t="s">
        <v>12</v>
      </c>
      <c r="F27" s="6" t="s">
        <v>23</v>
      </c>
      <c r="G27" s="6">
        <v>1</v>
      </c>
      <c r="H27" s="7">
        <f>VLOOKUP(F27,'[1] J G HOSIARY'!$C$4:$E$42,3,FALSE)</f>
        <v>231</v>
      </c>
      <c r="I27" s="7">
        <f t="shared" si="0"/>
        <v>231</v>
      </c>
      <c r="J27" s="6"/>
    </row>
    <row r="28" spans="1:10" s="4" customFormat="1" ht="30">
      <c r="A28" s="8">
        <v>24</v>
      </c>
      <c r="B28" s="6" t="s">
        <v>74</v>
      </c>
      <c r="C28" s="6" t="s">
        <v>81</v>
      </c>
      <c r="D28" s="18" t="s">
        <v>82</v>
      </c>
      <c r="E28" s="19" t="s">
        <v>12</v>
      </c>
      <c r="F28" s="6" t="s">
        <v>11</v>
      </c>
      <c r="G28" s="6">
        <v>4</v>
      </c>
      <c r="H28" s="7">
        <f>VLOOKUP(F28,'[1] J G HOSIARY'!$C$4:$E$42,3,FALSE)</f>
        <v>330</v>
      </c>
      <c r="I28" s="7">
        <f t="shared" si="0"/>
        <v>1320</v>
      </c>
      <c r="J28" s="6"/>
    </row>
    <row r="29" spans="1:10" s="4" customFormat="1" ht="45">
      <c r="A29" s="8">
        <v>25</v>
      </c>
      <c r="B29" s="6" t="s">
        <v>74</v>
      </c>
      <c r="C29" s="6" t="s">
        <v>83</v>
      </c>
      <c r="D29" s="18" t="s">
        <v>84</v>
      </c>
      <c r="E29" s="19" t="s">
        <v>12</v>
      </c>
      <c r="F29" s="6" t="s">
        <v>5</v>
      </c>
      <c r="G29" s="6">
        <v>13</v>
      </c>
      <c r="H29" s="7">
        <f>VLOOKUP(F29,'[1] J G HOSIARY'!$C$4:$E$42,3,FALSE)</f>
        <v>220</v>
      </c>
      <c r="I29" s="7">
        <f t="shared" si="0"/>
        <v>2860</v>
      </c>
      <c r="J29" s="6"/>
    </row>
    <row r="30" spans="1:10" s="4" customFormat="1">
      <c r="A30" s="8">
        <v>26</v>
      </c>
      <c r="B30" s="6" t="s">
        <v>85</v>
      </c>
      <c r="C30" s="6" t="s">
        <v>86</v>
      </c>
      <c r="D30" s="18" t="s">
        <v>87</v>
      </c>
      <c r="E30" s="19" t="s">
        <v>12</v>
      </c>
      <c r="F30" s="6" t="s">
        <v>24</v>
      </c>
      <c r="G30" s="6">
        <v>4</v>
      </c>
      <c r="H30" s="7">
        <f>VLOOKUP(F30,'[1] J G HOSIARY'!$C$4:$E$42,3,FALSE)</f>
        <v>209</v>
      </c>
      <c r="I30" s="7">
        <f t="shared" si="0"/>
        <v>836</v>
      </c>
      <c r="J30" s="6"/>
    </row>
    <row r="31" spans="1:10" s="4" customFormat="1" ht="30">
      <c r="A31" s="8">
        <v>27</v>
      </c>
      <c r="B31" s="6" t="s">
        <v>88</v>
      </c>
      <c r="C31" s="6" t="s">
        <v>89</v>
      </c>
      <c r="D31" s="18" t="s">
        <v>90</v>
      </c>
      <c r="E31" s="19" t="s">
        <v>12</v>
      </c>
      <c r="F31" s="6" t="s">
        <v>9</v>
      </c>
      <c r="G31" s="6">
        <v>7</v>
      </c>
      <c r="H31" s="7">
        <f>VLOOKUP(F31,'[1] J G HOSIARY'!$C$4:$E$42,3,FALSE)</f>
        <v>209</v>
      </c>
      <c r="I31" s="7">
        <f t="shared" si="0"/>
        <v>1463</v>
      </c>
      <c r="J31" s="6"/>
    </row>
    <row r="32" spans="1:10" s="4" customFormat="1" ht="30">
      <c r="A32" s="8">
        <v>28</v>
      </c>
      <c r="B32" s="6" t="s">
        <v>88</v>
      </c>
      <c r="C32" s="6" t="s">
        <v>91</v>
      </c>
      <c r="D32" s="18" t="s">
        <v>92</v>
      </c>
      <c r="E32" s="19" t="s">
        <v>12</v>
      </c>
      <c r="F32" s="6" t="s">
        <v>7</v>
      </c>
      <c r="G32" s="6">
        <v>4</v>
      </c>
      <c r="H32" s="7">
        <f>VLOOKUP(F32,'[1] J G HOSIARY'!$C$4:$E$42,3,FALSE)</f>
        <v>220</v>
      </c>
      <c r="I32" s="7">
        <f t="shared" si="0"/>
        <v>880</v>
      </c>
      <c r="J32" s="6"/>
    </row>
    <row r="33" spans="1:10" s="4" customFormat="1">
      <c r="A33" s="8">
        <v>29</v>
      </c>
      <c r="B33" s="6" t="s">
        <v>93</v>
      </c>
      <c r="C33" s="6" t="s">
        <v>94</v>
      </c>
      <c r="D33" s="18" t="s">
        <v>95</v>
      </c>
      <c r="E33" s="19" t="s">
        <v>12</v>
      </c>
      <c r="F33" s="6" t="s">
        <v>9</v>
      </c>
      <c r="G33" s="6">
        <v>3</v>
      </c>
      <c r="H33" s="7">
        <f>VLOOKUP(F33,'[1] J G HOSIARY'!$C$4:$E$42,3,FALSE)</f>
        <v>209</v>
      </c>
      <c r="I33" s="7">
        <f t="shared" si="0"/>
        <v>627</v>
      </c>
      <c r="J33" s="6"/>
    </row>
    <row r="34" spans="1:10" s="4" customFormat="1" ht="45">
      <c r="A34" s="8">
        <v>30</v>
      </c>
      <c r="B34" s="6" t="s">
        <v>93</v>
      </c>
      <c r="C34" s="6" t="s">
        <v>96</v>
      </c>
      <c r="D34" s="18" t="s">
        <v>97</v>
      </c>
      <c r="E34" s="19" t="s">
        <v>12</v>
      </c>
      <c r="F34" s="6" t="s">
        <v>6</v>
      </c>
      <c r="G34" s="6">
        <v>15</v>
      </c>
      <c r="H34" s="7">
        <f>VLOOKUP(F34,'[1] J G HOSIARY'!$C$4:$E$42,3,FALSE)</f>
        <v>270</v>
      </c>
      <c r="I34" s="7">
        <f t="shared" si="0"/>
        <v>4050</v>
      </c>
      <c r="J34" s="6"/>
    </row>
    <row r="35" spans="1:10" s="4" customFormat="1">
      <c r="A35" s="8">
        <v>31</v>
      </c>
      <c r="B35" s="6" t="s">
        <v>93</v>
      </c>
      <c r="C35" s="6" t="s">
        <v>98</v>
      </c>
      <c r="D35" s="18" t="s">
        <v>99</v>
      </c>
      <c r="E35" s="19" t="s">
        <v>12</v>
      </c>
      <c r="F35" s="6" t="s">
        <v>7</v>
      </c>
      <c r="G35" s="6">
        <v>1</v>
      </c>
      <c r="H35" s="7">
        <v>150</v>
      </c>
      <c r="I35" s="7">
        <f t="shared" si="0"/>
        <v>150</v>
      </c>
      <c r="J35" s="6" t="s">
        <v>31</v>
      </c>
    </row>
    <row r="36" spans="1:10" s="4" customFormat="1">
      <c r="A36" s="8">
        <v>32</v>
      </c>
      <c r="B36" s="6" t="s">
        <v>100</v>
      </c>
      <c r="C36" s="6" t="s">
        <v>101</v>
      </c>
      <c r="D36" s="18" t="s">
        <v>102</v>
      </c>
      <c r="E36" s="19" t="s">
        <v>12</v>
      </c>
      <c r="F36" s="6" t="s">
        <v>4</v>
      </c>
      <c r="G36" s="6">
        <v>1</v>
      </c>
      <c r="H36" s="7">
        <v>150</v>
      </c>
      <c r="I36" s="7">
        <f t="shared" si="0"/>
        <v>150</v>
      </c>
      <c r="J36" s="6" t="s">
        <v>31</v>
      </c>
    </row>
    <row r="37" spans="1:10" s="4" customFormat="1">
      <c r="A37" s="8">
        <v>33</v>
      </c>
      <c r="B37" s="6" t="s">
        <v>100</v>
      </c>
      <c r="C37" s="6" t="s">
        <v>103</v>
      </c>
      <c r="D37" s="18" t="s">
        <v>104</v>
      </c>
      <c r="E37" s="19" t="s">
        <v>12</v>
      </c>
      <c r="F37" s="6" t="s">
        <v>10</v>
      </c>
      <c r="G37" s="6">
        <v>1</v>
      </c>
      <c r="H37" s="7">
        <v>150</v>
      </c>
      <c r="I37" s="7">
        <f t="shared" si="0"/>
        <v>150</v>
      </c>
      <c r="J37" s="6" t="s">
        <v>31</v>
      </c>
    </row>
    <row r="38" spans="1:10" s="4" customFormat="1">
      <c r="A38" s="8">
        <v>34</v>
      </c>
      <c r="B38" s="6" t="s">
        <v>100</v>
      </c>
      <c r="C38" s="6" t="s">
        <v>105</v>
      </c>
      <c r="D38" s="18" t="s">
        <v>106</v>
      </c>
      <c r="E38" s="19" t="s">
        <v>12</v>
      </c>
      <c r="F38" s="6" t="s">
        <v>10</v>
      </c>
      <c r="G38" s="6">
        <v>1</v>
      </c>
      <c r="H38" s="7">
        <v>150</v>
      </c>
      <c r="I38" s="7">
        <f t="shared" si="0"/>
        <v>150</v>
      </c>
      <c r="J38" s="6" t="s">
        <v>31</v>
      </c>
    </row>
    <row r="39" spans="1:10" s="4" customFormat="1">
      <c r="A39" s="8">
        <v>35</v>
      </c>
      <c r="B39" s="6" t="s">
        <v>100</v>
      </c>
      <c r="C39" s="6" t="s">
        <v>107</v>
      </c>
      <c r="D39" s="18" t="s">
        <v>108</v>
      </c>
      <c r="E39" s="19" t="s">
        <v>12</v>
      </c>
      <c r="F39" s="6" t="s">
        <v>23</v>
      </c>
      <c r="G39" s="6">
        <v>1</v>
      </c>
      <c r="H39" s="7">
        <v>150</v>
      </c>
      <c r="I39" s="7">
        <f t="shared" si="0"/>
        <v>150</v>
      </c>
      <c r="J39" s="6" t="s">
        <v>31</v>
      </c>
    </row>
    <row r="40" spans="1:10" s="4" customFormat="1">
      <c r="A40" s="8">
        <v>36</v>
      </c>
      <c r="B40" s="6" t="s">
        <v>109</v>
      </c>
      <c r="C40" s="6" t="s">
        <v>110</v>
      </c>
      <c r="D40" s="18" t="s">
        <v>111</v>
      </c>
      <c r="E40" s="19" t="s">
        <v>12</v>
      </c>
      <c r="F40" s="6" t="s">
        <v>24</v>
      </c>
      <c r="G40" s="6">
        <v>4</v>
      </c>
      <c r="H40" s="7">
        <f>VLOOKUP(F40,'[1] J G HOSIARY'!$C$4:$E$42,3,FALSE)</f>
        <v>209</v>
      </c>
      <c r="I40" s="7">
        <f t="shared" si="0"/>
        <v>836</v>
      </c>
      <c r="J40" s="6"/>
    </row>
    <row r="41" spans="1:10" s="4" customFormat="1">
      <c r="A41" s="8">
        <v>37</v>
      </c>
      <c r="B41" s="6" t="s">
        <v>109</v>
      </c>
      <c r="C41" s="6" t="s">
        <v>112</v>
      </c>
      <c r="D41" s="18" t="s">
        <v>113</v>
      </c>
      <c r="E41" s="19" t="s">
        <v>12</v>
      </c>
      <c r="F41" s="6" t="s">
        <v>8</v>
      </c>
      <c r="G41" s="6">
        <v>1</v>
      </c>
      <c r="H41" s="7">
        <f>VLOOKUP(F41,'[1] J G HOSIARY'!$C$4:$E$42,3,FALSE)</f>
        <v>220</v>
      </c>
      <c r="I41" s="7">
        <f t="shared" si="0"/>
        <v>220</v>
      </c>
      <c r="J41" s="6"/>
    </row>
    <row r="42" spans="1:10" s="4" customFormat="1">
      <c r="A42" s="8">
        <v>38</v>
      </c>
      <c r="B42" s="6" t="s">
        <v>109</v>
      </c>
      <c r="C42" s="6" t="s">
        <v>114</v>
      </c>
      <c r="D42" s="18" t="s">
        <v>115</v>
      </c>
      <c r="E42" s="19" t="s">
        <v>12</v>
      </c>
      <c r="F42" s="6" t="s">
        <v>5</v>
      </c>
      <c r="G42" s="6">
        <v>3</v>
      </c>
      <c r="H42" s="7">
        <f>VLOOKUP(F42,'[1] J G HOSIARY'!$C$4:$E$42,3,FALSE)</f>
        <v>220</v>
      </c>
      <c r="I42" s="7">
        <f t="shared" si="0"/>
        <v>660</v>
      </c>
      <c r="J42" s="6"/>
    </row>
    <row r="43" spans="1:10" s="4" customFormat="1">
      <c r="A43" s="8">
        <v>39</v>
      </c>
      <c r="B43" s="6" t="s">
        <v>109</v>
      </c>
      <c r="C43" s="6" t="s">
        <v>116</v>
      </c>
      <c r="D43" s="18" t="s">
        <v>117</v>
      </c>
      <c r="E43" s="19" t="s">
        <v>12</v>
      </c>
      <c r="F43" s="6" t="s">
        <v>9</v>
      </c>
      <c r="G43" s="6">
        <v>2</v>
      </c>
      <c r="H43" s="7">
        <f>VLOOKUP(F43,'[1] J G HOSIARY'!$C$4:$E$42,3,FALSE)</f>
        <v>209</v>
      </c>
      <c r="I43" s="7">
        <f t="shared" si="0"/>
        <v>418</v>
      </c>
      <c r="J43" s="6"/>
    </row>
    <row r="44" spans="1:10" s="4" customFormat="1">
      <c r="A44" s="8">
        <v>40</v>
      </c>
      <c r="B44" s="6" t="s">
        <v>109</v>
      </c>
      <c r="C44" s="6" t="s">
        <v>118</v>
      </c>
      <c r="D44" s="18" t="s">
        <v>119</v>
      </c>
      <c r="E44" s="19" t="s">
        <v>12</v>
      </c>
      <c r="F44" s="6" t="s">
        <v>6</v>
      </c>
      <c r="G44" s="6">
        <v>4</v>
      </c>
      <c r="H44" s="7">
        <f>VLOOKUP(F44,'[1] J G HOSIARY'!$C$4:$E$42,3,FALSE)</f>
        <v>270</v>
      </c>
      <c r="I44" s="7">
        <f t="shared" si="0"/>
        <v>1080</v>
      </c>
      <c r="J44" s="6"/>
    </row>
    <row r="45" spans="1:10" s="4" customFormat="1">
      <c r="A45" s="8">
        <v>41</v>
      </c>
      <c r="B45" s="6" t="s">
        <v>120</v>
      </c>
      <c r="C45" s="6" t="s">
        <v>121</v>
      </c>
      <c r="D45" s="18" t="s">
        <v>122</v>
      </c>
      <c r="E45" s="19" t="s">
        <v>12</v>
      </c>
      <c r="F45" s="6" t="s">
        <v>3</v>
      </c>
      <c r="G45" s="6">
        <v>9</v>
      </c>
      <c r="H45" s="7">
        <f>VLOOKUP(F45,'[1] J G HOSIARY'!$C$4:$E$42,3,FALSE)</f>
        <v>231</v>
      </c>
      <c r="I45" s="7">
        <f t="shared" si="0"/>
        <v>2079</v>
      </c>
      <c r="J45" s="6"/>
    </row>
    <row r="46" spans="1:10" s="4" customFormat="1">
      <c r="A46" s="8">
        <v>42</v>
      </c>
      <c r="B46" s="6" t="s">
        <v>120</v>
      </c>
      <c r="C46" s="6" t="s">
        <v>123</v>
      </c>
      <c r="D46" s="18" t="s">
        <v>124</v>
      </c>
      <c r="E46" s="19" t="s">
        <v>12</v>
      </c>
      <c r="F46" s="6" t="s">
        <v>10</v>
      </c>
      <c r="G46" s="6">
        <v>4</v>
      </c>
      <c r="H46" s="7">
        <f>VLOOKUP(F46,'[1] J G HOSIARY'!$C$4:$E$42,3,FALSE)</f>
        <v>198</v>
      </c>
      <c r="I46" s="7">
        <f t="shared" si="0"/>
        <v>792</v>
      </c>
      <c r="J46" s="6"/>
    </row>
    <row r="47" spans="1:10" s="4" customFormat="1">
      <c r="A47" s="8">
        <v>43</v>
      </c>
      <c r="B47" s="6" t="s">
        <v>120</v>
      </c>
      <c r="C47" s="6" t="s">
        <v>125</v>
      </c>
      <c r="D47" s="18" t="s">
        <v>126</v>
      </c>
      <c r="E47" s="19" t="s">
        <v>12</v>
      </c>
      <c r="F47" s="6" t="s">
        <v>5</v>
      </c>
      <c r="G47" s="6">
        <v>6</v>
      </c>
      <c r="H47" s="7">
        <f>VLOOKUP(F47,'[1] J G HOSIARY'!$C$4:$E$42,3,FALSE)</f>
        <v>220</v>
      </c>
      <c r="I47" s="7">
        <f t="shared" si="0"/>
        <v>1320</v>
      </c>
      <c r="J47" s="6"/>
    </row>
    <row r="48" spans="1:10" s="4" customFormat="1">
      <c r="A48" s="8">
        <v>44</v>
      </c>
      <c r="B48" s="6" t="s">
        <v>120</v>
      </c>
      <c r="C48" s="6" t="s">
        <v>127</v>
      </c>
      <c r="D48" s="18" t="s">
        <v>128</v>
      </c>
      <c r="E48" s="19" t="s">
        <v>12</v>
      </c>
      <c r="F48" s="6" t="s">
        <v>8</v>
      </c>
      <c r="G48" s="6">
        <v>1</v>
      </c>
      <c r="H48" s="7">
        <f>VLOOKUP(F48,'[1] J G HOSIARY'!$C$4:$E$42,3,FALSE)</f>
        <v>220</v>
      </c>
      <c r="I48" s="7">
        <f t="shared" si="0"/>
        <v>220</v>
      </c>
      <c r="J48" s="6"/>
    </row>
    <row r="49" spans="1:10" s="4" customFormat="1">
      <c r="A49" s="8">
        <v>45</v>
      </c>
      <c r="B49" s="6" t="s">
        <v>120</v>
      </c>
      <c r="C49" s="6" t="s">
        <v>129</v>
      </c>
      <c r="D49" s="18" t="s">
        <v>130</v>
      </c>
      <c r="E49" s="19" t="s">
        <v>12</v>
      </c>
      <c r="F49" s="6" t="s">
        <v>9</v>
      </c>
      <c r="G49" s="6">
        <v>20</v>
      </c>
      <c r="H49" s="7">
        <f>VLOOKUP(F49,'[1] J G HOSIARY'!$C$4:$E$42,3,FALSE)</f>
        <v>209</v>
      </c>
      <c r="I49" s="7">
        <f t="shared" si="0"/>
        <v>4180</v>
      </c>
      <c r="J49" s="6"/>
    </row>
    <row r="50" spans="1:10" s="4" customFormat="1" ht="18" customHeight="1">
      <c r="A50" s="21" t="s">
        <v>132</v>
      </c>
      <c r="B50" s="22"/>
      <c r="C50" s="22"/>
      <c r="D50" s="22"/>
      <c r="E50" s="22"/>
      <c r="F50" s="22"/>
      <c r="G50" s="22"/>
      <c r="H50" s="23"/>
      <c r="I50" s="15">
        <f>SUM(I5:I49)</f>
        <v>33642</v>
      </c>
      <c r="J50" s="16"/>
    </row>
    <row r="51" spans="1:10" s="4" customFormat="1" ht="18" customHeight="1">
      <c r="A51" s="9"/>
      <c r="B51" s="10"/>
      <c r="C51" s="10"/>
      <c r="D51" s="17"/>
      <c r="E51" s="10"/>
      <c r="F51" s="10"/>
      <c r="G51" s="5">
        <f>SUM(G5:G49)</f>
        <v>156</v>
      </c>
      <c r="H51" s="11"/>
      <c r="I51" s="11"/>
      <c r="J51" s="10"/>
    </row>
    <row r="52" spans="1:10" ht="36.75" customHeight="1">
      <c r="A52" s="24" t="s">
        <v>131</v>
      </c>
      <c r="B52" s="25"/>
      <c r="C52" s="25"/>
      <c r="D52" s="25"/>
      <c r="E52" s="25"/>
      <c r="F52" s="25"/>
      <c r="G52" s="25"/>
      <c r="H52" s="25"/>
      <c r="I52" s="26"/>
    </row>
    <row r="53" spans="1:10" ht="30" customHeight="1">
      <c r="A53" s="27" t="s">
        <v>1</v>
      </c>
      <c r="B53" s="28"/>
      <c r="C53" s="28"/>
      <c r="D53" s="28"/>
      <c r="E53" s="28"/>
      <c r="F53" s="28"/>
      <c r="G53" s="28"/>
      <c r="H53" s="28"/>
      <c r="I53" s="29"/>
    </row>
  </sheetData>
  <sortState ref="B5:K39">
    <sortCondition ref="B5:B39"/>
    <sortCondition ref="C5:C39"/>
  </sortState>
  <mergeCells count="7">
    <mergeCell ref="A50:H50"/>
    <mergeCell ref="A52:I52"/>
    <mergeCell ref="A53:I53"/>
    <mergeCell ref="A3:E3"/>
    <mergeCell ref="F2:I2"/>
    <mergeCell ref="F3:I3"/>
    <mergeCell ref="A2:E2"/>
  </mergeCells>
  <conditionalFormatting sqref="C54:C1048576 C4:C51">
    <cfRule type="duplicateValues" dxfId="0" priority="2"/>
  </conditionalFormatting>
  <pageMargins left="0.27559055118110237" right="0.15748031496062992" top="0.47244094488188981" bottom="0.6692913385826772" header="0.15748031496062992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2024-11-06T08:22:53Z</cp:lastPrinted>
  <dcterms:created xsi:type="dcterms:W3CDTF">2024-06-05T08:25:03Z</dcterms:created>
  <dcterms:modified xsi:type="dcterms:W3CDTF">2024-11-06T08:22:53Z</dcterms:modified>
</cp:coreProperties>
</file>