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Invoice!$A$3:$J$39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7" i="1" l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22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I36" i="1" l="1"/>
</calcChain>
</file>

<file path=xl/sharedStrings.xml><?xml version="1.0" encoding="utf-8"?>
<sst xmlns="http://schemas.openxmlformats.org/spreadsheetml/2006/main" count="176" uniqueCount="107">
  <si>
    <t>Thanking you for your business.
PRAGATI LOGISTICS</t>
  </si>
  <si>
    <t>ANGUL</t>
  </si>
  <si>
    <t>PURI</t>
  </si>
  <si>
    <t>BHUBANESWAR</t>
  </si>
  <si>
    <t>BERHAMPUR</t>
  </si>
  <si>
    <t>JALESWAR</t>
  </si>
  <si>
    <t>JAJPUR ROAD</t>
  </si>
  <si>
    <t>BARIPADA</t>
  </si>
  <si>
    <t>NAYAGARH</t>
  </si>
  <si>
    <t>TIHIDI</t>
  </si>
  <si>
    <t>CTC</t>
  </si>
  <si>
    <t>FROM</t>
  </si>
  <si>
    <t>RATE</t>
  </si>
  <si>
    <t>CASE</t>
  </si>
  <si>
    <t>SL.</t>
  </si>
  <si>
    <t>DATE</t>
  </si>
  <si>
    <t>LR NO.</t>
  </si>
  <si>
    <t>DESTINATION</t>
  </si>
  <si>
    <t>AMT.</t>
  </si>
  <si>
    <t xml:space="preserve">
LTK INDUSTRIES PRIVATE LIMITED
ADDRESS: MAHATAB ROAD, CUTTACK,
GST NO: 21AAECL3099B1ZW
</t>
  </si>
  <si>
    <t>INVOICE
PRAGATI LOGISTICS,
SAMANTA SAHI 
KHUNTIA LANE,8984191006
GST No:21AGHPB9356M1Z9</t>
  </si>
  <si>
    <t>KAKATPUR</t>
  </si>
  <si>
    <t>BALASORE</t>
  </si>
  <si>
    <t>Kindly, verify &amp; confirm within 7 days, else GST will be filed by 20th APRIL, 2024. 
GST to be paid by Consignor under Reverse Charge Mechanism(RCM) as per GST.</t>
  </si>
  <si>
    <t>INV. NO.</t>
  </si>
  <si>
    <t>560</t>
  </si>
  <si>
    <t>GIFT</t>
  </si>
  <si>
    <t>REMARKS</t>
  </si>
  <si>
    <t>01/4/2024</t>
  </si>
  <si>
    <t>PL/MA/00042</t>
  </si>
  <si>
    <t>02/4/2024</t>
  </si>
  <si>
    <t>PL/DO/00166</t>
  </si>
  <si>
    <t>1576/1577/1569/1570/1571/1572/1573/1574</t>
  </si>
  <si>
    <t>PL/MA/00122</t>
  </si>
  <si>
    <t>1695</t>
  </si>
  <si>
    <t>03/4/2024</t>
  </si>
  <si>
    <t>PL/MA/00157</t>
  </si>
  <si>
    <t>1551</t>
  </si>
  <si>
    <t>04/4/2024</t>
  </si>
  <si>
    <t>PL/DO/00269</t>
  </si>
  <si>
    <t>1562</t>
  </si>
  <si>
    <t>PL/DO/00270</t>
  </si>
  <si>
    <t>1531</t>
  </si>
  <si>
    <t>PL/DO/00271</t>
  </si>
  <si>
    <t>1521</t>
  </si>
  <si>
    <t>PL/DO/00272</t>
  </si>
  <si>
    <t>1501</t>
  </si>
  <si>
    <t>PL/DO/00286</t>
  </si>
  <si>
    <t>1633</t>
  </si>
  <si>
    <t>PL/MA/00231</t>
  </si>
  <si>
    <t>1561/1699</t>
  </si>
  <si>
    <t>06/4/2024</t>
  </si>
  <si>
    <t>PL/MA/00375</t>
  </si>
  <si>
    <t>1713</t>
  </si>
  <si>
    <t>10/4/2024</t>
  </si>
  <si>
    <t>PL/MA/00579</t>
  </si>
  <si>
    <t>1625 to 1628/1642/1686</t>
  </si>
  <si>
    <t>PL/MA/00580</t>
  </si>
  <si>
    <t>1575/1611/1578/1595/1690/1605/1606</t>
  </si>
  <si>
    <t>12/4/2024</t>
  </si>
  <si>
    <t>PL/MA/00711</t>
  </si>
  <si>
    <t>1744/1745</t>
  </si>
  <si>
    <t>15/4/2024</t>
  </si>
  <si>
    <t>PL/MA/00832</t>
  </si>
  <si>
    <t>1586</t>
  </si>
  <si>
    <t>PL/MA/00844</t>
  </si>
  <si>
    <t>17/4/2024</t>
  </si>
  <si>
    <t>PL/MA/00952</t>
  </si>
  <si>
    <t>18/4/2024</t>
  </si>
  <si>
    <t>PL/DO/01233</t>
  </si>
  <si>
    <t>1795</t>
  </si>
  <si>
    <t>PL/MA/01006</t>
  </si>
  <si>
    <t>PL/MA/01007</t>
  </si>
  <si>
    <t>20/4/2024</t>
  </si>
  <si>
    <t>PL/DO/01346</t>
  </si>
  <si>
    <t>1815</t>
  </si>
  <si>
    <t>22/4/2024</t>
  </si>
  <si>
    <t>PL/MA/01149</t>
  </si>
  <si>
    <t>1823</t>
  </si>
  <si>
    <t>PL/MA/01150</t>
  </si>
  <si>
    <t>1819</t>
  </si>
  <si>
    <t>24/4/2024</t>
  </si>
  <si>
    <t>PL/MA/01240</t>
  </si>
  <si>
    <t>1834</t>
  </si>
  <si>
    <t>29/4/2024</t>
  </si>
  <si>
    <t>PL/DO/01918</t>
  </si>
  <si>
    <t>1489</t>
  </si>
  <si>
    <t>PL/MA/01535</t>
  </si>
  <si>
    <t>PL/MA/01573</t>
  </si>
  <si>
    <t>1889 to 1891/1894/1895</t>
  </si>
  <si>
    <t>PL/MA/01575</t>
  </si>
  <si>
    <t>1888</t>
  </si>
  <si>
    <t>PL/MA/01576</t>
  </si>
  <si>
    <t>1903 to 1907</t>
  </si>
  <si>
    <t>30/4/2024</t>
  </si>
  <si>
    <t>PL/DO/02042</t>
  </si>
  <si>
    <t>908</t>
  </si>
  <si>
    <t>PL/MA/01674</t>
  </si>
  <si>
    <t>1922</t>
  </si>
  <si>
    <t>PL/MA/01675</t>
  </si>
  <si>
    <t>1914</t>
  </si>
  <si>
    <t>(RUPEES FORTY FIVE THOUSAND FOUR HUNDRED THIRTY EIGHT ONLY)</t>
  </si>
  <si>
    <t>1751/52/ 53/54/58</t>
  </si>
  <si>
    <t>1579/82/83/ 92/93/1622</t>
  </si>
  <si>
    <t>1790/91/ 92/93/94</t>
  </si>
  <si>
    <t>1822/1825 to 1827/ 1829/30/31/32</t>
  </si>
  <si>
    <t>Bill Date: 30/04/2024
Bill NO. : 3480
Total Amount: 45438.00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</si>
</sst>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9525</xdr:rowOff>
    </xdr:from>
    <xdr:to>
      <xdr:col>3</xdr:col>
      <xdr:colOff>819150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9525"/>
          <a:ext cx="2619373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25" zoomScaleNormal="100" workbookViewId="0">
      <selection activeCell="E2" sqref="E2:I2"/>
    </sheetView>
  </sheetViews>
  <sheetFormatPr defaultRowHeight="15"/>
  <cols>
    <col min="1" max="1" width="4.5703125" style="1" customWidth="1"/>
    <col min="2" max="2" width="9.7109375" style="1" bestFit="1" customWidth="1"/>
    <col min="3" max="3" width="12.7109375" style="1" bestFit="1" customWidth="1"/>
    <col min="4" max="4" width="14.7109375" style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.28515625" style="2" customWidth="1"/>
    <col min="9" max="9" width="9.5703125" style="2" bestFit="1" customWidth="1"/>
    <col min="10" max="10" width="9.85546875" style="1" customWidth="1"/>
    <col min="11" max="16384" width="9.140625" style="1"/>
  </cols>
  <sheetData>
    <row r="1" spans="1:10" ht="79.5" customHeight="1">
      <c r="A1" s="30"/>
      <c r="B1" s="30"/>
      <c r="C1" s="30"/>
      <c r="D1" s="30"/>
      <c r="E1" s="25" t="s">
        <v>20</v>
      </c>
      <c r="F1" s="26"/>
      <c r="G1" s="26"/>
      <c r="H1" s="26"/>
      <c r="I1" s="26"/>
    </row>
    <row r="2" spans="1:10" ht="60" customHeight="1">
      <c r="A2" s="31" t="s">
        <v>19</v>
      </c>
      <c r="B2" s="31"/>
      <c r="C2" s="31"/>
      <c r="D2" s="31"/>
      <c r="E2" s="27" t="s">
        <v>106</v>
      </c>
      <c r="F2" s="28"/>
      <c r="G2" s="28"/>
      <c r="H2" s="28"/>
      <c r="I2" s="29"/>
    </row>
    <row r="3" spans="1:10" s="13" customFormat="1" ht="15" customHeight="1">
      <c r="A3" s="5" t="s">
        <v>14</v>
      </c>
      <c r="B3" s="5" t="s">
        <v>15</v>
      </c>
      <c r="C3" s="5" t="s">
        <v>16</v>
      </c>
      <c r="D3" s="6" t="s">
        <v>24</v>
      </c>
      <c r="E3" s="5" t="s">
        <v>11</v>
      </c>
      <c r="F3" s="5" t="s">
        <v>17</v>
      </c>
      <c r="G3" s="5" t="s">
        <v>13</v>
      </c>
      <c r="H3" s="7" t="s">
        <v>12</v>
      </c>
      <c r="I3" s="7" t="s">
        <v>18</v>
      </c>
      <c r="J3" s="5" t="s">
        <v>27</v>
      </c>
    </row>
    <row r="4" spans="1:10" s="4" customFormat="1" ht="15" customHeight="1">
      <c r="A4" s="8">
        <v>1</v>
      </c>
      <c r="B4" s="9" t="s">
        <v>28</v>
      </c>
      <c r="C4" s="9" t="s">
        <v>29</v>
      </c>
      <c r="D4" s="14">
        <v>2712401656</v>
      </c>
      <c r="E4" s="14" t="s">
        <v>10</v>
      </c>
      <c r="F4" s="9" t="s">
        <v>9</v>
      </c>
      <c r="G4" s="9">
        <v>14</v>
      </c>
      <c r="H4" s="11">
        <f>VLOOKUP(F4,'[1] J G HOSIARY'!$C$4:$E$38,3,FALSE)</f>
        <v>231</v>
      </c>
      <c r="I4" s="11">
        <f>G4*H4</f>
        <v>3234</v>
      </c>
      <c r="J4" s="9"/>
    </row>
    <row r="5" spans="1:10" s="4" customFormat="1" ht="45">
      <c r="A5" s="8">
        <v>2</v>
      </c>
      <c r="B5" s="9" t="s">
        <v>30</v>
      </c>
      <c r="C5" s="9" t="s">
        <v>31</v>
      </c>
      <c r="D5" s="10" t="s">
        <v>32</v>
      </c>
      <c r="E5" s="14" t="s">
        <v>10</v>
      </c>
      <c r="F5" s="9" t="s">
        <v>3</v>
      </c>
      <c r="G5" s="9">
        <v>23</v>
      </c>
      <c r="H5" s="11">
        <f>VLOOKUP(F5,'[1] J G HOSIARY'!$C$4:$E$38,3,FALSE)</f>
        <v>198</v>
      </c>
      <c r="I5" s="11">
        <f t="shared" ref="I5:I35" si="0">G5*H5</f>
        <v>4554</v>
      </c>
      <c r="J5" s="9"/>
    </row>
    <row r="6" spans="1:10" s="4" customFormat="1" ht="15" customHeight="1">
      <c r="A6" s="8">
        <v>3</v>
      </c>
      <c r="B6" s="9" t="s">
        <v>30</v>
      </c>
      <c r="C6" s="9" t="s">
        <v>33</v>
      </c>
      <c r="D6" s="10" t="s">
        <v>34</v>
      </c>
      <c r="E6" s="14" t="s">
        <v>10</v>
      </c>
      <c r="F6" s="9" t="s">
        <v>5</v>
      </c>
      <c r="G6" s="9">
        <v>2</v>
      </c>
      <c r="H6" s="11">
        <f>VLOOKUP(F6,'[1] J G HOSIARY'!$C$4:$E$38,3,FALSE)</f>
        <v>270</v>
      </c>
      <c r="I6" s="11">
        <f t="shared" si="0"/>
        <v>540</v>
      </c>
      <c r="J6" s="9"/>
    </row>
    <row r="7" spans="1:10" s="4" customFormat="1" ht="15" customHeight="1">
      <c r="A7" s="8">
        <v>4</v>
      </c>
      <c r="B7" s="9" t="s">
        <v>35</v>
      </c>
      <c r="C7" s="9" t="s">
        <v>36</v>
      </c>
      <c r="D7" s="10" t="s">
        <v>37</v>
      </c>
      <c r="E7" s="14" t="s">
        <v>10</v>
      </c>
      <c r="F7" s="9" t="s">
        <v>4</v>
      </c>
      <c r="G7" s="9">
        <v>12</v>
      </c>
      <c r="H7" s="11">
        <f>VLOOKUP(F7,'[1] J G HOSIARY'!$C$4:$E$38,3,FALSE)</f>
        <v>220</v>
      </c>
      <c r="I7" s="11">
        <f t="shared" si="0"/>
        <v>2640</v>
      </c>
      <c r="J7" s="9"/>
    </row>
    <row r="8" spans="1:10" s="4" customFormat="1" ht="15" customHeight="1">
      <c r="A8" s="8">
        <v>5</v>
      </c>
      <c r="B8" s="9" t="s">
        <v>38</v>
      </c>
      <c r="C8" s="9" t="s">
        <v>39</v>
      </c>
      <c r="D8" s="10" t="s">
        <v>40</v>
      </c>
      <c r="E8" s="14" t="s">
        <v>10</v>
      </c>
      <c r="F8" s="9" t="s">
        <v>3</v>
      </c>
      <c r="G8" s="9">
        <v>9</v>
      </c>
      <c r="H8" s="11">
        <f>VLOOKUP(F8,'[1] J G HOSIARY'!$C$4:$E$38,3,FALSE)</f>
        <v>198</v>
      </c>
      <c r="I8" s="11">
        <f t="shared" si="0"/>
        <v>1782</v>
      </c>
      <c r="J8" s="9"/>
    </row>
    <row r="9" spans="1:10" s="4" customFormat="1" ht="15" customHeight="1">
      <c r="A9" s="8">
        <v>6</v>
      </c>
      <c r="B9" s="9" t="s">
        <v>38</v>
      </c>
      <c r="C9" s="9" t="s">
        <v>41</v>
      </c>
      <c r="D9" s="10" t="s">
        <v>42</v>
      </c>
      <c r="E9" s="14" t="s">
        <v>10</v>
      </c>
      <c r="F9" s="9" t="s">
        <v>21</v>
      </c>
      <c r="G9" s="9">
        <v>4</v>
      </c>
      <c r="H9" s="11">
        <f>VLOOKUP(F9,'[1] J G HOSIARY'!$C$4:$E$38,3,FALSE)</f>
        <v>242</v>
      </c>
      <c r="I9" s="11">
        <f t="shared" si="0"/>
        <v>968</v>
      </c>
      <c r="J9" s="9"/>
    </row>
    <row r="10" spans="1:10" s="4" customFormat="1" ht="15" customHeight="1">
      <c r="A10" s="8">
        <v>7</v>
      </c>
      <c r="B10" s="9" t="s">
        <v>38</v>
      </c>
      <c r="C10" s="9" t="s">
        <v>43</v>
      </c>
      <c r="D10" s="10" t="s">
        <v>44</v>
      </c>
      <c r="E10" s="14" t="s">
        <v>10</v>
      </c>
      <c r="F10" s="9" t="s">
        <v>8</v>
      </c>
      <c r="G10" s="9">
        <v>3</v>
      </c>
      <c r="H10" s="11">
        <f>VLOOKUP(F10,'[1] J G HOSIARY'!$C$4:$E$38,3,FALSE)</f>
        <v>231</v>
      </c>
      <c r="I10" s="11">
        <f t="shared" si="0"/>
        <v>693</v>
      </c>
      <c r="J10" s="9"/>
    </row>
    <row r="11" spans="1:10" s="4" customFormat="1" ht="15" customHeight="1">
      <c r="A11" s="8">
        <v>8</v>
      </c>
      <c r="B11" s="9" t="s">
        <v>38</v>
      </c>
      <c r="C11" s="9" t="s">
        <v>45</v>
      </c>
      <c r="D11" s="10" t="s">
        <v>46</v>
      </c>
      <c r="E11" s="14" t="s">
        <v>10</v>
      </c>
      <c r="F11" s="9" t="s">
        <v>2</v>
      </c>
      <c r="G11" s="9">
        <v>11</v>
      </c>
      <c r="H11" s="11">
        <f>VLOOKUP(F11,'[1] J G HOSIARY'!$C$4:$E$38,3,FALSE)</f>
        <v>209</v>
      </c>
      <c r="I11" s="11">
        <f t="shared" si="0"/>
        <v>2299</v>
      </c>
      <c r="J11" s="9"/>
    </row>
    <row r="12" spans="1:10" s="4" customFormat="1" ht="15" customHeight="1">
      <c r="A12" s="8">
        <v>9</v>
      </c>
      <c r="B12" s="9" t="s">
        <v>38</v>
      </c>
      <c r="C12" s="9" t="s">
        <v>47</v>
      </c>
      <c r="D12" s="10" t="s">
        <v>48</v>
      </c>
      <c r="E12" s="14" t="s">
        <v>10</v>
      </c>
      <c r="F12" s="9" t="s">
        <v>6</v>
      </c>
      <c r="G12" s="9">
        <v>13</v>
      </c>
      <c r="H12" s="11">
        <f>VLOOKUP(F12,'[1] J G HOSIARY'!$C$4:$E$38,3,FALSE)</f>
        <v>209</v>
      </c>
      <c r="I12" s="11">
        <f t="shared" si="0"/>
        <v>2717</v>
      </c>
      <c r="J12" s="9"/>
    </row>
    <row r="13" spans="1:10" s="4" customFormat="1" ht="15" customHeight="1">
      <c r="A13" s="8">
        <v>10</v>
      </c>
      <c r="B13" s="9" t="s">
        <v>38</v>
      </c>
      <c r="C13" s="9" t="s">
        <v>49</v>
      </c>
      <c r="D13" s="10" t="s">
        <v>50</v>
      </c>
      <c r="E13" s="14" t="s">
        <v>10</v>
      </c>
      <c r="F13" s="9" t="s">
        <v>22</v>
      </c>
      <c r="G13" s="9">
        <v>2</v>
      </c>
      <c r="H13" s="11">
        <f>VLOOKUP(F13,'[1] J G HOSIARY'!$C$4:$E$38,3,FALSE)</f>
        <v>220</v>
      </c>
      <c r="I13" s="11">
        <f t="shared" si="0"/>
        <v>440</v>
      </c>
      <c r="J13" s="9"/>
    </row>
    <row r="14" spans="1:10" s="4" customFormat="1" ht="15" customHeight="1">
      <c r="A14" s="8">
        <v>11</v>
      </c>
      <c r="B14" s="9" t="s">
        <v>51</v>
      </c>
      <c r="C14" s="9" t="s">
        <v>52</v>
      </c>
      <c r="D14" s="10" t="s">
        <v>53</v>
      </c>
      <c r="E14" s="14" t="s">
        <v>10</v>
      </c>
      <c r="F14" s="9" t="s">
        <v>22</v>
      </c>
      <c r="G14" s="9">
        <v>10</v>
      </c>
      <c r="H14" s="11">
        <f>VLOOKUP(F14,'[1] J G HOSIARY'!$C$4:$E$38,3,FALSE)</f>
        <v>220</v>
      </c>
      <c r="I14" s="11">
        <f t="shared" si="0"/>
        <v>2200</v>
      </c>
      <c r="J14" s="9"/>
    </row>
    <row r="15" spans="1:10" s="4" customFormat="1" ht="15" customHeight="1">
      <c r="A15" s="8">
        <v>12</v>
      </c>
      <c r="B15" s="9" t="s">
        <v>54</v>
      </c>
      <c r="C15" s="9" t="s">
        <v>55</v>
      </c>
      <c r="D15" s="10" t="s">
        <v>56</v>
      </c>
      <c r="E15" s="14" t="s">
        <v>10</v>
      </c>
      <c r="F15" s="9" t="s">
        <v>7</v>
      </c>
      <c r="G15" s="9">
        <v>7</v>
      </c>
      <c r="H15" s="11">
        <f>VLOOKUP(F15,'[1] J G HOSIARY'!$C$4:$E$38,3,FALSE)</f>
        <v>220</v>
      </c>
      <c r="I15" s="11">
        <f t="shared" si="0"/>
        <v>1540</v>
      </c>
      <c r="J15" s="9"/>
    </row>
    <row r="16" spans="1:10" s="4" customFormat="1" ht="45">
      <c r="A16" s="8">
        <v>13</v>
      </c>
      <c r="B16" s="9" t="s">
        <v>54</v>
      </c>
      <c r="C16" s="9" t="s">
        <v>57</v>
      </c>
      <c r="D16" s="10" t="s">
        <v>58</v>
      </c>
      <c r="E16" s="14" t="s">
        <v>10</v>
      </c>
      <c r="F16" s="9" t="s">
        <v>1</v>
      </c>
      <c r="G16" s="9">
        <v>7</v>
      </c>
      <c r="H16" s="11">
        <f>VLOOKUP(F16,'[1] J G HOSIARY'!$C$4:$E$38,3,FALSE)</f>
        <v>209</v>
      </c>
      <c r="I16" s="11">
        <f t="shared" si="0"/>
        <v>1463</v>
      </c>
      <c r="J16" s="9"/>
    </row>
    <row r="17" spans="1:10" s="4" customFormat="1" ht="15" customHeight="1">
      <c r="A17" s="8">
        <v>14</v>
      </c>
      <c r="B17" s="9" t="s">
        <v>59</v>
      </c>
      <c r="C17" s="9" t="s">
        <v>60</v>
      </c>
      <c r="D17" s="10" t="s">
        <v>61</v>
      </c>
      <c r="E17" s="14" t="s">
        <v>10</v>
      </c>
      <c r="F17" s="9" t="s">
        <v>9</v>
      </c>
      <c r="G17" s="9">
        <v>2</v>
      </c>
      <c r="H17" s="11">
        <f>VLOOKUP(F17,'[1] J G HOSIARY'!$C$4:$E$38,3,FALSE)</f>
        <v>231</v>
      </c>
      <c r="I17" s="11">
        <f t="shared" si="0"/>
        <v>462</v>
      </c>
      <c r="J17" s="9"/>
    </row>
    <row r="18" spans="1:10" s="4" customFormat="1" ht="15" customHeight="1">
      <c r="A18" s="8">
        <v>15</v>
      </c>
      <c r="B18" s="9" t="s">
        <v>62</v>
      </c>
      <c r="C18" s="9" t="s">
        <v>63</v>
      </c>
      <c r="D18" s="10" t="s">
        <v>64</v>
      </c>
      <c r="E18" s="14" t="s">
        <v>10</v>
      </c>
      <c r="F18" s="9" t="s">
        <v>1</v>
      </c>
      <c r="G18" s="9">
        <v>6</v>
      </c>
      <c r="H18" s="11">
        <f>VLOOKUP(F18,'[1] J G HOSIARY'!$C$4:$E$38,3,FALSE)</f>
        <v>209</v>
      </c>
      <c r="I18" s="11">
        <f t="shared" si="0"/>
        <v>1254</v>
      </c>
      <c r="J18" s="9"/>
    </row>
    <row r="19" spans="1:10" s="4" customFormat="1" ht="30">
      <c r="A19" s="8">
        <v>16</v>
      </c>
      <c r="B19" s="9" t="s">
        <v>62</v>
      </c>
      <c r="C19" s="9" t="s">
        <v>65</v>
      </c>
      <c r="D19" s="12" t="s">
        <v>102</v>
      </c>
      <c r="E19" s="14" t="s">
        <v>10</v>
      </c>
      <c r="F19" s="9" t="s">
        <v>22</v>
      </c>
      <c r="G19" s="9">
        <v>5</v>
      </c>
      <c r="H19" s="11">
        <f>VLOOKUP(F19,'[1] J G HOSIARY'!$C$4:$E$38,3,FALSE)</f>
        <v>220</v>
      </c>
      <c r="I19" s="11">
        <f t="shared" si="0"/>
        <v>1100</v>
      </c>
      <c r="J19" s="9"/>
    </row>
    <row r="20" spans="1:10" s="4" customFormat="1" ht="30">
      <c r="A20" s="8">
        <v>17</v>
      </c>
      <c r="B20" s="9" t="s">
        <v>66</v>
      </c>
      <c r="C20" s="9" t="s">
        <v>67</v>
      </c>
      <c r="D20" s="12" t="s">
        <v>103</v>
      </c>
      <c r="E20" s="14" t="s">
        <v>10</v>
      </c>
      <c r="F20" s="9" t="s">
        <v>1</v>
      </c>
      <c r="G20" s="9">
        <v>6</v>
      </c>
      <c r="H20" s="11">
        <f>VLOOKUP(F20,'[1] J G HOSIARY'!$C$4:$E$38,3,FALSE)</f>
        <v>209</v>
      </c>
      <c r="I20" s="11">
        <f t="shared" si="0"/>
        <v>1254</v>
      </c>
      <c r="J20" s="9"/>
    </row>
    <row r="21" spans="1:10" s="4" customFormat="1" ht="15" customHeight="1">
      <c r="A21" s="8">
        <v>18</v>
      </c>
      <c r="B21" s="9" t="s">
        <v>68</v>
      </c>
      <c r="C21" s="9" t="s">
        <v>69</v>
      </c>
      <c r="D21" s="10" t="s">
        <v>70</v>
      </c>
      <c r="E21" s="14" t="s">
        <v>10</v>
      </c>
      <c r="F21" s="9" t="s">
        <v>6</v>
      </c>
      <c r="G21" s="9">
        <v>5</v>
      </c>
      <c r="H21" s="11">
        <f>VLOOKUP(F21,'[1] J G HOSIARY'!$C$4:$E$38,3,FALSE)</f>
        <v>209</v>
      </c>
      <c r="I21" s="11">
        <f t="shared" si="0"/>
        <v>1045</v>
      </c>
      <c r="J21" s="9"/>
    </row>
    <row r="22" spans="1:10" s="4" customFormat="1" ht="15" customHeight="1">
      <c r="A22" s="8">
        <v>19</v>
      </c>
      <c r="B22" s="9" t="s">
        <v>68</v>
      </c>
      <c r="C22" s="9" t="s">
        <v>71</v>
      </c>
      <c r="D22" s="10" t="s">
        <v>25</v>
      </c>
      <c r="E22" s="14" t="s">
        <v>10</v>
      </c>
      <c r="F22" s="9" t="s">
        <v>1</v>
      </c>
      <c r="G22" s="9">
        <v>1</v>
      </c>
      <c r="H22" s="11">
        <v>150</v>
      </c>
      <c r="I22" s="11">
        <f t="shared" si="0"/>
        <v>150</v>
      </c>
      <c r="J22" s="9" t="s">
        <v>26</v>
      </c>
    </row>
    <row r="23" spans="1:10" s="4" customFormat="1" ht="30">
      <c r="A23" s="8">
        <v>20</v>
      </c>
      <c r="B23" s="9" t="s">
        <v>68</v>
      </c>
      <c r="C23" s="9" t="s">
        <v>72</v>
      </c>
      <c r="D23" s="12" t="s">
        <v>104</v>
      </c>
      <c r="E23" s="14" t="s">
        <v>10</v>
      </c>
      <c r="F23" s="9" t="s">
        <v>1</v>
      </c>
      <c r="G23" s="9">
        <v>5</v>
      </c>
      <c r="H23" s="11">
        <f>VLOOKUP(F23,'[1] J G HOSIARY'!$C$4:$E$38,3,FALSE)</f>
        <v>209</v>
      </c>
      <c r="I23" s="11">
        <f t="shared" si="0"/>
        <v>1045</v>
      </c>
      <c r="J23" s="9"/>
    </row>
    <row r="24" spans="1:10" s="4" customFormat="1" ht="15" customHeight="1">
      <c r="A24" s="8">
        <v>21</v>
      </c>
      <c r="B24" s="9" t="s">
        <v>73</v>
      </c>
      <c r="C24" s="9" t="s">
        <v>74</v>
      </c>
      <c r="D24" s="10" t="s">
        <v>75</v>
      </c>
      <c r="E24" s="14" t="s">
        <v>10</v>
      </c>
      <c r="F24" s="9" t="s">
        <v>3</v>
      </c>
      <c r="G24" s="9">
        <v>1</v>
      </c>
      <c r="H24" s="11">
        <f>VLOOKUP(F24,'[1] J G HOSIARY'!$C$4:$E$38,3,FALSE)</f>
        <v>198</v>
      </c>
      <c r="I24" s="11">
        <f t="shared" si="0"/>
        <v>198</v>
      </c>
      <c r="J24" s="9"/>
    </row>
    <row r="25" spans="1:10" s="4" customFormat="1" ht="15" customHeight="1">
      <c r="A25" s="8">
        <v>22</v>
      </c>
      <c r="B25" s="9" t="s">
        <v>76</v>
      </c>
      <c r="C25" s="9" t="s">
        <v>77</v>
      </c>
      <c r="D25" s="10" t="s">
        <v>78</v>
      </c>
      <c r="E25" s="14" t="s">
        <v>10</v>
      </c>
      <c r="F25" s="9" t="s">
        <v>1</v>
      </c>
      <c r="G25" s="9">
        <v>3</v>
      </c>
      <c r="H25" s="11">
        <f>VLOOKUP(F25,'[1] J G HOSIARY'!$C$4:$E$38,3,FALSE)</f>
        <v>209</v>
      </c>
      <c r="I25" s="11">
        <f t="shared" si="0"/>
        <v>627</v>
      </c>
      <c r="J25" s="9"/>
    </row>
    <row r="26" spans="1:10" s="4" customFormat="1" ht="15" customHeight="1">
      <c r="A26" s="8">
        <v>23</v>
      </c>
      <c r="B26" s="9" t="s">
        <v>76</v>
      </c>
      <c r="C26" s="9" t="s">
        <v>79</v>
      </c>
      <c r="D26" s="10" t="s">
        <v>80</v>
      </c>
      <c r="E26" s="14" t="s">
        <v>10</v>
      </c>
      <c r="F26" s="9" t="s">
        <v>22</v>
      </c>
      <c r="G26" s="9">
        <v>3</v>
      </c>
      <c r="H26" s="11">
        <f>VLOOKUP(F26,'[1] J G HOSIARY'!$C$4:$E$38,3,FALSE)</f>
        <v>220</v>
      </c>
      <c r="I26" s="11">
        <f t="shared" si="0"/>
        <v>660</v>
      </c>
      <c r="J26" s="9"/>
    </row>
    <row r="27" spans="1:10" s="4" customFormat="1" ht="15" customHeight="1">
      <c r="A27" s="8">
        <v>24</v>
      </c>
      <c r="B27" s="9" t="s">
        <v>81</v>
      </c>
      <c r="C27" s="9" t="s">
        <v>82</v>
      </c>
      <c r="D27" s="10" t="s">
        <v>83</v>
      </c>
      <c r="E27" s="14" t="s">
        <v>10</v>
      </c>
      <c r="F27" s="9" t="s">
        <v>4</v>
      </c>
      <c r="G27" s="9">
        <v>11</v>
      </c>
      <c r="H27" s="11">
        <f>VLOOKUP(F27,'[1] J G HOSIARY'!$C$4:$E$38,3,FALSE)</f>
        <v>220</v>
      </c>
      <c r="I27" s="11">
        <f t="shared" si="0"/>
        <v>2420</v>
      </c>
      <c r="J27" s="9"/>
    </row>
    <row r="28" spans="1:10" s="4" customFormat="1" ht="15" customHeight="1">
      <c r="A28" s="8">
        <v>25</v>
      </c>
      <c r="B28" s="9" t="s">
        <v>84</v>
      </c>
      <c r="C28" s="9" t="s">
        <v>85</v>
      </c>
      <c r="D28" s="10" t="s">
        <v>86</v>
      </c>
      <c r="E28" s="14" t="s">
        <v>10</v>
      </c>
      <c r="F28" s="9" t="s">
        <v>2</v>
      </c>
      <c r="G28" s="9">
        <v>15</v>
      </c>
      <c r="H28" s="11">
        <f>VLOOKUP(F28,'[1] J G HOSIARY'!$C$4:$E$38,3,FALSE)</f>
        <v>209</v>
      </c>
      <c r="I28" s="11">
        <f t="shared" si="0"/>
        <v>3135</v>
      </c>
      <c r="J28" s="9"/>
    </row>
    <row r="29" spans="1:10" s="4" customFormat="1" ht="45">
      <c r="A29" s="8">
        <v>26</v>
      </c>
      <c r="B29" s="9" t="s">
        <v>84</v>
      </c>
      <c r="C29" s="9" t="s">
        <v>87</v>
      </c>
      <c r="D29" s="12" t="s">
        <v>105</v>
      </c>
      <c r="E29" s="14" t="s">
        <v>10</v>
      </c>
      <c r="F29" s="9" t="s">
        <v>1</v>
      </c>
      <c r="G29" s="9">
        <v>8</v>
      </c>
      <c r="H29" s="11">
        <f>VLOOKUP(F29,'[1] J G HOSIARY'!$C$4:$E$38,3,FALSE)</f>
        <v>209</v>
      </c>
      <c r="I29" s="11">
        <f t="shared" si="0"/>
        <v>1672</v>
      </c>
      <c r="J29" s="9"/>
    </row>
    <row r="30" spans="1:10" s="4" customFormat="1" ht="33" customHeight="1">
      <c r="A30" s="8">
        <v>27</v>
      </c>
      <c r="B30" s="9" t="s">
        <v>84</v>
      </c>
      <c r="C30" s="9" t="s">
        <v>88</v>
      </c>
      <c r="D30" s="10" t="s">
        <v>89</v>
      </c>
      <c r="E30" s="14" t="s">
        <v>10</v>
      </c>
      <c r="F30" s="9" t="s">
        <v>22</v>
      </c>
      <c r="G30" s="9">
        <v>5</v>
      </c>
      <c r="H30" s="11">
        <f>VLOOKUP(F30,'[1] J G HOSIARY'!$C$4:$E$38,3,FALSE)</f>
        <v>220</v>
      </c>
      <c r="I30" s="11">
        <f t="shared" si="0"/>
        <v>1100</v>
      </c>
      <c r="J30" s="9"/>
    </row>
    <row r="31" spans="1:10" s="4" customFormat="1" ht="15" customHeight="1">
      <c r="A31" s="8">
        <v>28</v>
      </c>
      <c r="B31" s="9" t="s">
        <v>84</v>
      </c>
      <c r="C31" s="9" t="s">
        <v>90</v>
      </c>
      <c r="D31" s="10" t="s">
        <v>91</v>
      </c>
      <c r="E31" s="14" t="s">
        <v>10</v>
      </c>
      <c r="F31" s="9" t="s">
        <v>7</v>
      </c>
      <c r="G31" s="9">
        <v>3</v>
      </c>
      <c r="H31" s="11">
        <f>VLOOKUP(F31,'[1] J G HOSIARY'!$C$4:$E$38,3,FALSE)</f>
        <v>220</v>
      </c>
      <c r="I31" s="11">
        <f t="shared" si="0"/>
        <v>660</v>
      </c>
      <c r="J31" s="9"/>
    </row>
    <row r="32" spans="1:10" s="4" customFormat="1" ht="15" customHeight="1">
      <c r="A32" s="8">
        <v>29</v>
      </c>
      <c r="B32" s="9" t="s">
        <v>84</v>
      </c>
      <c r="C32" s="9" t="s">
        <v>92</v>
      </c>
      <c r="D32" s="10" t="s">
        <v>93</v>
      </c>
      <c r="E32" s="14" t="s">
        <v>10</v>
      </c>
      <c r="F32" s="9" t="s">
        <v>9</v>
      </c>
      <c r="G32" s="9">
        <v>4</v>
      </c>
      <c r="H32" s="11">
        <f>VLOOKUP(F32,'[1] J G HOSIARY'!$C$4:$E$38,3,FALSE)</f>
        <v>231</v>
      </c>
      <c r="I32" s="11">
        <f t="shared" si="0"/>
        <v>924</v>
      </c>
      <c r="J32" s="9"/>
    </row>
    <row r="33" spans="1:10" s="4" customFormat="1" ht="15" customHeight="1">
      <c r="A33" s="8">
        <v>30</v>
      </c>
      <c r="B33" s="9" t="s">
        <v>94</v>
      </c>
      <c r="C33" s="9" t="s">
        <v>95</v>
      </c>
      <c r="D33" s="10" t="s">
        <v>96</v>
      </c>
      <c r="E33" s="14" t="s">
        <v>10</v>
      </c>
      <c r="F33" s="9" t="s">
        <v>8</v>
      </c>
      <c r="G33" s="9">
        <v>6</v>
      </c>
      <c r="H33" s="11">
        <f>VLOOKUP(F33,'[1] J G HOSIARY'!$C$4:$E$38,3,FALSE)</f>
        <v>231</v>
      </c>
      <c r="I33" s="11">
        <f t="shared" si="0"/>
        <v>1386</v>
      </c>
      <c r="J33" s="9"/>
    </row>
    <row r="34" spans="1:10" s="4" customFormat="1" ht="15" customHeight="1">
      <c r="A34" s="8">
        <v>31</v>
      </c>
      <c r="B34" s="9" t="s">
        <v>94</v>
      </c>
      <c r="C34" s="9" t="s">
        <v>97</v>
      </c>
      <c r="D34" s="10" t="s">
        <v>98</v>
      </c>
      <c r="E34" s="14" t="s">
        <v>10</v>
      </c>
      <c r="F34" s="9" t="s">
        <v>22</v>
      </c>
      <c r="G34" s="9">
        <v>2</v>
      </c>
      <c r="H34" s="11">
        <f>VLOOKUP(F34,'[1] J G HOSIARY'!$C$4:$E$38,3,FALSE)</f>
        <v>220</v>
      </c>
      <c r="I34" s="11">
        <f t="shared" si="0"/>
        <v>440</v>
      </c>
      <c r="J34" s="9"/>
    </row>
    <row r="35" spans="1:10" s="4" customFormat="1" ht="15" customHeight="1">
      <c r="A35" s="8">
        <v>32</v>
      </c>
      <c r="B35" s="9" t="s">
        <v>94</v>
      </c>
      <c r="C35" s="9" t="s">
        <v>99</v>
      </c>
      <c r="D35" s="10" t="s">
        <v>100</v>
      </c>
      <c r="E35" s="14" t="s">
        <v>10</v>
      </c>
      <c r="F35" s="9" t="s">
        <v>1</v>
      </c>
      <c r="G35" s="9">
        <v>4</v>
      </c>
      <c r="H35" s="11">
        <f>VLOOKUP(F35,'[1] J G HOSIARY'!$C$4:$E$38,3,FALSE)</f>
        <v>209</v>
      </c>
      <c r="I35" s="11">
        <f t="shared" si="0"/>
        <v>836</v>
      </c>
      <c r="J35" s="9"/>
    </row>
    <row r="36" spans="1:10" s="4" customFormat="1" ht="15" customHeight="1">
      <c r="A36" s="32" t="s">
        <v>101</v>
      </c>
      <c r="B36" s="33"/>
      <c r="C36" s="33"/>
      <c r="D36" s="33"/>
      <c r="E36" s="33"/>
      <c r="F36" s="33"/>
      <c r="G36" s="33"/>
      <c r="H36" s="34"/>
      <c r="I36" s="16">
        <f>SUM(I4:I35)</f>
        <v>45438</v>
      </c>
      <c r="J36" s="17"/>
    </row>
    <row r="37" spans="1:10" s="4" customFormat="1" ht="15" customHeight="1">
      <c r="A37" s="18"/>
      <c r="B37" s="19"/>
      <c r="C37" s="19"/>
      <c r="D37" s="20"/>
      <c r="E37" s="20"/>
      <c r="F37" s="19"/>
      <c r="G37" s="15">
        <f>SUM(G4:G35)</f>
        <v>212</v>
      </c>
      <c r="H37" s="21"/>
      <c r="I37" s="21"/>
      <c r="J37" s="19"/>
    </row>
    <row r="38" spans="1:10" s="3" customFormat="1" ht="30" customHeight="1">
      <c r="A38" s="22" t="s">
        <v>23</v>
      </c>
      <c r="B38" s="23"/>
      <c r="C38" s="23"/>
      <c r="D38" s="23"/>
      <c r="E38" s="23"/>
      <c r="F38" s="23"/>
      <c r="G38" s="23"/>
      <c r="H38" s="23"/>
      <c r="I38" s="24"/>
    </row>
    <row r="39" spans="1:10" s="3" customFormat="1" ht="30" customHeight="1">
      <c r="A39" s="22" t="s">
        <v>0</v>
      </c>
      <c r="B39" s="23"/>
      <c r="C39" s="23"/>
      <c r="D39" s="23"/>
      <c r="E39" s="23"/>
      <c r="F39" s="23"/>
      <c r="G39" s="23"/>
      <c r="H39" s="23"/>
      <c r="I39" s="24"/>
    </row>
  </sheetData>
  <sortState ref="B4:K81">
    <sortCondition ref="B4:B81"/>
    <sortCondition ref="C4:C81"/>
  </sortState>
  <mergeCells count="7">
    <mergeCell ref="A38:I38"/>
    <mergeCell ref="A39:I39"/>
    <mergeCell ref="E1:I1"/>
    <mergeCell ref="E2:I2"/>
    <mergeCell ref="A1:D1"/>
    <mergeCell ref="A2:D2"/>
    <mergeCell ref="A36:H36"/>
  </mergeCells>
  <pageMargins left="0.31496062992125984" right="0.11811023622047245" top="0.68" bottom="0.84" header="0.35433070866141736" footer="0.5"/>
  <pageSetup paperSize="9" fitToHeight="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2024-05-09T10:58:18Z</cp:lastPrinted>
  <dcterms:created xsi:type="dcterms:W3CDTF">2023-09-04T07:11:19Z</dcterms:created>
  <dcterms:modified xsi:type="dcterms:W3CDTF">2024-05-11T14:18:26Z</dcterms:modified>
</cp:coreProperties>
</file>