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Sheet1!$A$8:$L$115</definedName>
    <definedName name="_xlnm.Print_Titles" localSheetId="0">Sheet1!$8:$8</definedName>
  </definedNames>
  <calcPr calcId="144525"/>
</workbook>
</file>

<file path=xl/calcChain.xml><?xml version="1.0" encoding="utf-8"?>
<calcChain xmlns="http://schemas.openxmlformats.org/spreadsheetml/2006/main">
  <c r="G114" i="1" l="1"/>
  <c r="J113" i="1"/>
  <c r="H25" i="1"/>
  <c r="H112" i="1" l="1"/>
  <c r="J112" i="1" s="1"/>
  <c r="H111" i="1"/>
  <c r="J111" i="1" s="1"/>
  <c r="H110" i="1"/>
  <c r="J110" i="1" s="1"/>
  <c r="J109" i="1"/>
  <c r="J108" i="1"/>
  <c r="H108" i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J41" i="1"/>
  <c r="H41" i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J25" i="1"/>
  <c r="H24" i="1"/>
  <c r="J24" i="1" s="1"/>
  <c r="J23" i="1"/>
  <c r="H23" i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H9" i="1"/>
  <c r="J9" i="1" s="1"/>
  <c r="E14" i="2" l="1"/>
  <c r="E13" i="2"/>
  <c r="E12" i="2"/>
  <c r="E11" i="2"/>
  <c r="E15" i="2" s="1"/>
</calcChain>
</file>

<file path=xl/sharedStrings.xml><?xml version="1.0" encoding="utf-8"?>
<sst xmlns="http://schemas.openxmlformats.org/spreadsheetml/2006/main" count="768" uniqueCount="314">
  <si>
    <t>GSTIN : 21AGHPB9356M1Z9</t>
  </si>
  <si>
    <t>CUTTACK</t>
  </si>
  <si>
    <t>HSN CODE : 996791</t>
  </si>
  <si>
    <t xml:space="preserve">TO, </t>
  </si>
  <si>
    <t>PRAGATI LOGISTICS</t>
  </si>
  <si>
    <t>GSTIN : 21AAACT0066A1Z9</t>
  </si>
  <si>
    <t>Thanking You…</t>
  </si>
  <si>
    <t>DATE</t>
  </si>
  <si>
    <t>LR NO.</t>
  </si>
  <si>
    <t>DESTINATION</t>
  </si>
  <si>
    <t>CASE</t>
  </si>
  <si>
    <t>RATE</t>
  </si>
  <si>
    <t>SM</t>
  </si>
  <si>
    <t>EF</t>
  </si>
  <si>
    <t>PRODUCT</t>
  </si>
  <si>
    <t>ANGUL</t>
  </si>
  <si>
    <t>PURI</t>
  </si>
  <si>
    <t>JAJPUR ROAD</t>
  </si>
  <si>
    <t>RAIRANGPUR</t>
  </si>
  <si>
    <t>NAYAGARH</t>
  </si>
  <si>
    <t>BALASORE</t>
  </si>
  <si>
    <t>BARIPADA</t>
  </si>
  <si>
    <t>GST to be paid by Consignor under Reverse Charge Mechanism (RCM) as per GST</t>
  </si>
  <si>
    <t>BHADRAK</t>
  </si>
  <si>
    <t>SL.</t>
  </si>
  <si>
    <t>JAGATSINGHPUR</t>
  </si>
  <si>
    <t>WC</t>
  </si>
  <si>
    <t>PARTY NAME</t>
  </si>
  <si>
    <t>DHENKANAL</t>
  </si>
  <si>
    <t>LIGHT AND POWER</t>
  </si>
  <si>
    <t>22/1/2025</t>
  </si>
  <si>
    <t>30693</t>
  </si>
  <si>
    <t>INV NO</t>
  </si>
  <si>
    <t>INV DATE</t>
  </si>
  <si>
    <t>LR No</t>
  </si>
  <si>
    <t>CASE PACK</t>
  </si>
  <si>
    <t>DIV</t>
  </si>
  <si>
    <t>VEHICLE TYPE</t>
  </si>
  <si>
    <t>U2542</t>
  </si>
  <si>
    <t>TATA ACE</t>
  </si>
  <si>
    <t>SUMMARY OF LOCAL DELIVERY</t>
  </si>
  <si>
    <t>PARTICULARS</t>
  </si>
  <si>
    <t>No of Trip</t>
  </si>
  <si>
    <t>Rate per Trip</t>
  </si>
  <si>
    <t>Total Amt</t>
  </si>
  <si>
    <t>TATA ACE TO BBSR</t>
  </si>
  <si>
    <t>PICK UP TO BBSR</t>
  </si>
  <si>
    <t>TATA ACE TO CTK</t>
  </si>
  <si>
    <t>PICK UP TO CTK</t>
  </si>
  <si>
    <t>(RUPEES FIVE THOUSAND FOUR HUNDRED ONLY)</t>
  </si>
  <si>
    <t>M/s USHA INTERNATIONAL LTD.</t>
  </si>
  <si>
    <t>PATTAMUNDAI</t>
  </si>
  <si>
    <t>BARBIL</t>
  </si>
  <si>
    <t>WH</t>
  </si>
  <si>
    <t>FROM</t>
  </si>
  <si>
    <t>LR CH.</t>
  </si>
  <si>
    <t>AMT.</t>
  </si>
  <si>
    <t>CTC</t>
  </si>
  <si>
    <t>JAJPUR TOWN</t>
  </si>
  <si>
    <t>NIMAPARA</t>
  </si>
  <si>
    <t>MONTH   : JUNE, 2025</t>
  </si>
  <si>
    <t>03/6/2025</t>
  </si>
  <si>
    <t>U/232</t>
  </si>
  <si>
    <t>7637</t>
  </si>
  <si>
    <t>JATNI</t>
  </si>
  <si>
    <t>KRISHNA ASSOCIATES</t>
  </si>
  <si>
    <t>U/233</t>
  </si>
  <si>
    <t>7624</t>
  </si>
  <si>
    <t>MAA TARINI REPAIRING CENTRE</t>
  </si>
  <si>
    <t>U/234</t>
  </si>
  <si>
    <t>7625</t>
  </si>
  <si>
    <t>04/6/2025</t>
  </si>
  <si>
    <t>U/235</t>
  </si>
  <si>
    <t>7652</t>
  </si>
  <si>
    <t>05/6/2025</t>
  </si>
  <si>
    <t>U/236</t>
  </si>
  <si>
    <t>7713</t>
  </si>
  <si>
    <t>06/6/2025</t>
  </si>
  <si>
    <t>U/237</t>
  </si>
  <si>
    <t>7737</t>
  </si>
  <si>
    <t>SIBANI ASSOCIATES</t>
  </si>
  <si>
    <t>U/238</t>
  </si>
  <si>
    <t>7741</t>
  </si>
  <si>
    <t>SHREE ENTERPRISES BLS</t>
  </si>
  <si>
    <t>10/6/2025</t>
  </si>
  <si>
    <t>U/239</t>
  </si>
  <si>
    <t>7804</t>
  </si>
  <si>
    <t>U/240</t>
  </si>
  <si>
    <t>7805</t>
  </si>
  <si>
    <t>U/241</t>
  </si>
  <si>
    <t>U/242</t>
  </si>
  <si>
    <t>U/243</t>
  </si>
  <si>
    <t>7836</t>
  </si>
  <si>
    <t>KEONJHAR</t>
  </si>
  <si>
    <t>BHARAT MECHANICAL WORKS</t>
  </si>
  <si>
    <t>U/244</t>
  </si>
  <si>
    <t>7807</t>
  </si>
  <si>
    <t>HA</t>
  </si>
  <si>
    <t>CHANDINI HOME APPLIANCE</t>
  </si>
  <si>
    <t>U/245</t>
  </si>
  <si>
    <t>7815</t>
  </si>
  <si>
    <t>RITA SEWING MACHINE  AND  WORK SHOP</t>
  </si>
  <si>
    <t>U/246</t>
  </si>
  <si>
    <t>7832</t>
  </si>
  <si>
    <t>BABULAL AGARWALLA</t>
  </si>
  <si>
    <t>U/247</t>
  </si>
  <si>
    <t>7843</t>
  </si>
  <si>
    <t>LAXMI WIRE HOUSE</t>
  </si>
  <si>
    <t>U/248</t>
  </si>
  <si>
    <t>7842</t>
  </si>
  <si>
    <t>U/249</t>
  </si>
  <si>
    <t>7845</t>
  </si>
  <si>
    <t>U/250</t>
  </si>
  <si>
    <t>11/6/2025</t>
  </si>
  <si>
    <t>U/251</t>
  </si>
  <si>
    <t>7869</t>
  </si>
  <si>
    <t>NATH MUSICAL AND ELECTRONICS</t>
  </si>
  <si>
    <t>U/252</t>
  </si>
  <si>
    <t>7849</t>
  </si>
  <si>
    <t>JAISWAL BROTHERS</t>
  </si>
  <si>
    <t>U/253</t>
  </si>
  <si>
    <t>7848</t>
  </si>
  <si>
    <t>U/254</t>
  </si>
  <si>
    <t>7882</t>
  </si>
  <si>
    <t>SABITA ENTERPRISES</t>
  </si>
  <si>
    <t>U/255</t>
  </si>
  <si>
    <t>7575</t>
  </si>
  <si>
    <t>ROYAL HOME APPLINCES</t>
  </si>
  <si>
    <t>U/256</t>
  </si>
  <si>
    <t>7883</t>
  </si>
  <si>
    <t>SIDDHIVINAYAK DISTRIBUTORS</t>
  </si>
  <si>
    <t>U/257</t>
  </si>
  <si>
    <t>7876</t>
  </si>
  <si>
    <t>U/258</t>
  </si>
  <si>
    <t>7880</t>
  </si>
  <si>
    <t>U/259</t>
  </si>
  <si>
    <t>7895</t>
  </si>
  <si>
    <t>KANHA ENTERPRISES</t>
  </si>
  <si>
    <t>U/260</t>
  </si>
  <si>
    <t>7897</t>
  </si>
  <si>
    <t>U/261</t>
  </si>
  <si>
    <t>12/6/2025</t>
  </si>
  <si>
    <t>U/262</t>
  </si>
  <si>
    <t>7929</t>
  </si>
  <si>
    <t>PHULBANI</t>
  </si>
  <si>
    <t>CLEAR DROP</t>
  </si>
  <si>
    <t>U/263</t>
  </si>
  <si>
    <t>7936</t>
  </si>
  <si>
    <t>U/264</t>
  </si>
  <si>
    <t>7934</t>
  </si>
  <si>
    <t>U/265</t>
  </si>
  <si>
    <t>7935</t>
  </si>
  <si>
    <t>U/266</t>
  </si>
  <si>
    <t>7933</t>
  </si>
  <si>
    <t>U/267</t>
  </si>
  <si>
    <t>7944</t>
  </si>
  <si>
    <t>ROYAL ENTERPRISES</t>
  </si>
  <si>
    <t>U/268</t>
  </si>
  <si>
    <t>7943</t>
  </si>
  <si>
    <t>13/6/2025</t>
  </si>
  <si>
    <t>U/269</t>
  </si>
  <si>
    <t>7981</t>
  </si>
  <si>
    <t>U/270</t>
  </si>
  <si>
    <t>7983</t>
  </si>
  <si>
    <t>U/271</t>
  </si>
  <si>
    <t>U/272</t>
  </si>
  <si>
    <t>8004</t>
  </si>
  <si>
    <t>DASH AGENCIES</t>
  </si>
  <si>
    <t>U/273</t>
  </si>
  <si>
    <t>8042</t>
  </si>
  <si>
    <t>U/274</t>
  </si>
  <si>
    <t>8006</t>
  </si>
  <si>
    <t>SORO</t>
  </si>
  <si>
    <t>PANIGRAHI AGENCY</t>
  </si>
  <si>
    <t>U/275</t>
  </si>
  <si>
    <t>18016</t>
  </si>
  <si>
    <t>NALINI AND SONS</t>
  </si>
  <si>
    <t>U/276</t>
  </si>
  <si>
    <t>8017</t>
  </si>
  <si>
    <t>U/277</t>
  </si>
  <si>
    <t>8034</t>
  </si>
  <si>
    <t>A K ELECTRICALS</t>
  </si>
  <si>
    <t>U/278</t>
  </si>
  <si>
    <t>8015</t>
  </si>
  <si>
    <t>U/279</t>
  </si>
  <si>
    <t>8014</t>
  </si>
  <si>
    <t>18/6/2025</t>
  </si>
  <si>
    <t>U/280</t>
  </si>
  <si>
    <t>8146</t>
  </si>
  <si>
    <t>KENDRAPARA</t>
  </si>
  <si>
    <t>PURNAMASI ELECTRICALS</t>
  </si>
  <si>
    <t>U/281</t>
  </si>
  <si>
    <t>8130</t>
  </si>
  <si>
    <t xml:space="preserve">SHREE BALAJEE ENTERPRISES </t>
  </si>
  <si>
    <t>20/6/2025</t>
  </si>
  <si>
    <t>U/282</t>
  </si>
  <si>
    <t>8247</t>
  </si>
  <si>
    <t>BEAUTY PALACE NX</t>
  </si>
  <si>
    <t>U/283</t>
  </si>
  <si>
    <t>8238</t>
  </si>
  <si>
    <t>U/284</t>
  </si>
  <si>
    <t>8242</t>
  </si>
  <si>
    <t>ODISHA CYCLE STORE</t>
  </si>
  <si>
    <t>U/285</t>
  </si>
  <si>
    <t>8258</t>
  </si>
  <si>
    <t>SINGH TRADING  CO</t>
  </si>
  <si>
    <t>21/6/2025</t>
  </si>
  <si>
    <t>U/286</t>
  </si>
  <si>
    <t>8362</t>
  </si>
  <si>
    <t>U/287</t>
  </si>
  <si>
    <t>8310</t>
  </si>
  <si>
    <t>U/288</t>
  </si>
  <si>
    <t>8295</t>
  </si>
  <si>
    <t>U/289</t>
  </si>
  <si>
    <t>8293</t>
  </si>
  <si>
    <t>U/290</t>
  </si>
  <si>
    <t>8289</t>
  </si>
  <si>
    <t>U/291</t>
  </si>
  <si>
    <t>8290</t>
  </si>
  <si>
    <t>26/6/2025</t>
  </si>
  <si>
    <t>U/292</t>
  </si>
  <si>
    <t>8557</t>
  </si>
  <si>
    <t>BEHERA BROTHERS</t>
  </si>
  <si>
    <t>U/293</t>
  </si>
  <si>
    <t>8554</t>
  </si>
  <si>
    <t>U/294</t>
  </si>
  <si>
    <t>8555</t>
  </si>
  <si>
    <t>U/295</t>
  </si>
  <si>
    <t>8532</t>
  </si>
  <si>
    <t>U/296</t>
  </si>
  <si>
    <t>8553</t>
  </si>
  <si>
    <t>27/6/2025</t>
  </si>
  <si>
    <t>U/297</t>
  </si>
  <si>
    <t>8610</t>
  </si>
  <si>
    <t>U/298</t>
  </si>
  <si>
    <t>8589</t>
  </si>
  <si>
    <t>DASH SALES AND SERVICES</t>
  </si>
  <si>
    <t>U/299</t>
  </si>
  <si>
    <t>8601</t>
  </si>
  <si>
    <t>30/6/2025</t>
  </si>
  <si>
    <t>U/300</t>
  </si>
  <si>
    <t>8912</t>
  </si>
  <si>
    <t>U/301</t>
  </si>
  <si>
    <t>8911</t>
  </si>
  <si>
    <t>U/302</t>
  </si>
  <si>
    <t>8913</t>
  </si>
  <si>
    <t>U/303</t>
  </si>
  <si>
    <t>8914</t>
  </si>
  <si>
    <t>U/304</t>
  </si>
  <si>
    <t>8915</t>
  </si>
  <si>
    <t>U/305</t>
  </si>
  <si>
    <t>8916</t>
  </si>
  <si>
    <t>U/306</t>
  </si>
  <si>
    <t>8809</t>
  </si>
  <si>
    <t>U/307</t>
  </si>
  <si>
    <t>8918</t>
  </si>
  <si>
    <t>U/308</t>
  </si>
  <si>
    <t>U/309</t>
  </si>
  <si>
    <t>U/310</t>
  </si>
  <si>
    <t>U/311</t>
  </si>
  <si>
    <t>8831</t>
  </si>
  <si>
    <t>U/312</t>
  </si>
  <si>
    <t>8845</t>
  </si>
  <si>
    <t>U/313</t>
  </si>
  <si>
    <t>8848</t>
  </si>
  <si>
    <t>U/314</t>
  </si>
  <si>
    <t>8824</t>
  </si>
  <si>
    <t>U/315</t>
  </si>
  <si>
    <t>8805</t>
  </si>
  <si>
    <t>U/316</t>
  </si>
  <si>
    <t>8825</t>
  </si>
  <si>
    <t>U/317</t>
  </si>
  <si>
    <t>8807</t>
  </si>
  <si>
    <t>U/318</t>
  </si>
  <si>
    <t>8847</t>
  </si>
  <si>
    <t>U/319</t>
  </si>
  <si>
    <t>8849</t>
  </si>
  <si>
    <t>U/320</t>
  </si>
  <si>
    <t>U/321</t>
  </si>
  <si>
    <t>U/322</t>
  </si>
  <si>
    <t>U/323</t>
  </si>
  <si>
    <t>8907</t>
  </si>
  <si>
    <t>U/324</t>
  </si>
  <si>
    <t>8923</t>
  </si>
  <si>
    <t>U/325</t>
  </si>
  <si>
    <t>U/326</t>
  </si>
  <si>
    <t>8577</t>
  </si>
  <si>
    <t>U/327</t>
  </si>
  <si>
    <t>8818</t>
  </si>
  <si>
    <t>LED</t>
  </si>
  <si>
    <t>U/328</t>
  </si>
  <si>
    <t>8827</t>
  </si>
  <si>
    <t>U/329</t>
  </si>
  <si>
    <t>8949</t>
  </si>
  <si>
    <t>U/330</t>
  </si>
  <si>
    <t>8828</t>
  </si>
  <si>
    <t>U/331</t>
  </si>
  <si>
    <t>8965</t>
  </si>
  <si>
    <t>P P ASSOCIATES</t>
  </si>
  <si>
    <t>U/332</t>
  </si>
  <si>
    <t>8963</t>
  </si>
  <si>
    <t>U/333</t>
  </si>
  <si>
    <t>8964</t>
  </si>
  <si>
    <t>U/334</t>
  </si>
  <si>
    <t>8908</t>
  </si>
  <si>
    <t>SHANTI LOGISTICS</t>
  </si>
  <si>
    <t>U/335</t>
  </si>
  <si>
    <t>8966</t>
  </si>
  <si>
    <t>SHREE SAI MOBILES</t>
  </si>
  <si>
    <t>MAA TARINI REPAIRING CENTER</t>
  </si>
  <si>
    <t>INV.NO.</t>
  </si>
  <si>
    <t>(RUPEES SIXTY SEVEN THOUSAND THREE HUNDRED SIXTEEN ONLY)</t>
  </si>
  <si>
    <t>BILL DATE : 16/07/2025</t>
  </si>
  <si>
    <t>BILL NO.   :  9498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</si>
</sst>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/mm/yyyy;@"/>
  </numFmts>
  <fonts count="15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9.5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6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4" fillId="0" borderId="0"/>
  </cellStyleXfs>
  <cellXfs count="50">
    <xf numFmtId="0" fontId="0" fillId="0" borderId="0" xfId="0"/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 wrapText="1"/>
    </xf>
    <xf numFmtId="164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2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2" fontId="12" fillId="2" borderId="0" xfId="14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2" fontId="13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/>
    <xf numFmtId="2" fontId="7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0" fillId="0" borderId="0" xfId="0" applyNumberFormat="1" applyFont="1" applyAlignment="1">
      <alignment horizontal="left"/>
    </xf>
    <xf numFmtId="2" fontId="0" fillId="0" borderId="0" xfId="0" applyNumberFormat="1" applyFont="1"/>
    <xf numFmtId="4" fontId="9" fillId="2" borderId="0" xfId="0" applyNumberFormat="1" applyFont="1" applyFill="1" applyAlignment="1">
      <alignment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2" fontId="0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right" vertical="center"/>
    </xf>
    <xf numFmtId="0" fontId="7" fillId="0" borderId="3" xfId="0" applyNumberFormat="1" applyFont="1" applyBorder="1" applyAlignment="1">
      <alignment horizontal="right" vertical="center"/>
    </xf>
    <xf numFmtId="0" fontId="7" fillId="0" borderId="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 vertical="center"/>
    </xf>
  </cellXfs>
  <cellStyles count="18">
    <cellStyle name="Comma 2" xfId="16"/>
    <cellStyle name="Hyperlink" xfId="14" builtinId="8"/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  <cellStyle name="Normal 5" xfId="15"/>
    <cellStyle name="Normal 6" xfId="17"/>
  </cellStyles>
  <dxfs count="3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QUOTATION/USHA%20INTERNATIONAL%20NEW%20R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gati Upcountry Freight Annex"/>
    </sheetNames>
    <sheetDataSet>
      <sheetData sheetId="0">
        <row r="4">
          <cell r="B4" t="str">
            <v>ANANDAPUR</v>
          </cell>
          <cell r="C4">
            <v>38</v>
          </cell>
          <cell r="D4">
            <v>45</v>
          </cell>
          <cell r="E4">
            <v>32.5</v>
          </cell>
          <cell r="F4">
            <v>38</v>
          </cell>
          <cell r="G4">
            <v>29.5</v>
          </cell>
          <cell r="H4">
            <v>29.5</v>
          </cell>
          <cell r="I4">
            <v>55</v>
          </cell>
          <cell r="J4">
            <v>60</v>
          </cell>
          <cell r="K4">
            <v>60</v>
          </cell>
          <cell r="L4">
            <v>65</v>
          </cell>
          <cell r="M4">
            <v>115</v>
          </cell>
          <cell r="N4">
            <v>140</v>
          </cell>
          <cell r="O4">
            <v>185</v>
          </cell>
          <cell r="P4">
            <v>220</v>
          </cell>
          <cell r="Q4">
            <v>410</v>
          </cell>
          <cell r="R4">
            <v>450</v>
          </cell>
        </row>
        <row r="5">
          <cell r="B5" t="str">
            <v>ANGUL</v>
          </cell>
          <cell r="C5">
            <v>38</v>
          </cell>
          <cell r="D5">
            <v>45</v>
          </cell>
          <cell r="E5">
            <v>38</v>
          </cell>
          <cell r="F5">
            <v>45</v>
          </cell>
          <cell r="G5">
            <v>30</v>
          </cell>
          <cell r="H5">
            <v>30</v>
          </cell>
          <cell r="I5">
            <v>65</v>
          </cell>
          <cell r="J5">
            <v>71</v>
          </cell>
          <cell r="K5">
            <v>65</v>
          </cell>
          <cell r="L5">
            <v>80</v>
          </cell>
          <cell r="M5">
            <v>105</v>
          </cell>
          <cell r="N5">
            <v>130</v>
          </cell>
          <cell r="O5">
            <v>181</v>
          </cell>
          <cell r="P5">
            <v>220</v>
          </cell>
          <cell r="Q5">
            <v>340</v>
          </cell>
          <cell r="R5">
            <v>375</v>
          </cell>
        </row>
        <row r="6">
          <cell r="B6" t="str">
            <v>ASKA</v>
          </cell>
          <cell r="C6">
            <v>33</v>
          </cell>
          <cell r="D6">
            <v>39</v>
          </cell>
          <cell r="E6">
            <v>31</v>
          </cell>
          <cell r="F6">
            <v>37</v>
          </cell>
          <cell r="G6">
            <v>28</v>
          </cell>
          <cell r="H6">
            <v>28</v>
          </cell>
          <cell r="I6">
            <v>53</v>
          </cell>
          <cell r="J6">
            <v>57</v>
          </cell>
          <cell r="K6">
            <v>53</v>
          </cell>
          <cell r="L6">
            <v>65</v>
          </cell>
          <cell r="M6">
            <v>101</v>
          </cell>
          <cell r="N6">
            <v>125</v>
          </cell>
          <cell r="O6">
            <v>181</v>
          </cell>
          <cell r="P6">
            <v>220</v>
          </cell>
          <cell r="Q6">
            <v>330</v>
          </cell>
          <cell r="R6">
            <v>350</v>
          </cell>
        </row>
        <row r="7">
          <cell r="B7" t="str">
            <v>ATHAGARH</v>
          </cell>
          <cell r="C7">
            <v>38</v>
          </cell>
          <cell r="D7">
            <v>43</v>
          </cell>
          <cell r="E7">
            <v>38</v>
          </cell>
          <cell r="F7">
            <v>43</v>
          </cell>
          <cell r="G7">
            <v>30</v>
          </cell>
          <cell r="H7">
            <v>30</v>
          </cell>
          <cell r="I7">
            <v>70</v>
          </cell>
          <cell r="J7">
            <v>78</v>
          </cell>
          <cell r="K7">
            <v>70</v>
          </cell>
          <cell r="L7">
            <v>80</v>
          </cell>
          <cell r="M7">
            <v>105</v>
          </cell>
          <cell r="N7">
            <v>125</v>
          </cell>
          <cell r="O7">
            <v>169</v>
          </cell>
          <cell r="P7">
            <v>200</v>
          </cell>
          <cell r="Q7">
            <v>340</v>
          </cell>
          <cell r="R7">
            <v>375</v>
          </cell>
        </row>
        <row r="8">
          <cell r="B8" t="str">
            <v>ATTABIRA</v>
          </cell>
          <cell r="C8">
            <v>34</v>
          </cell>
          <cell r="D8">
            <v>40</v>
          </cell>
          <cell r="E8">
            <v>31</v>
          </cell>
          <cell r="F8">
            <v>37</v>
          </cell>
          <cell r="G8">
            <v>28</v>
          </cell>
          <cell r="H8">
            <v>28</v>
          </cell>
          <cell r="I8">
            <v>46</v>
          </cell>
          <cell r="J8">
            <v>50</v>
          </cell>
          <cell r="K8">
            <v>46</v>
          </cell>
          <cell r="L8">
            <v>65</v>
          </cell>
          <cell r="M8">
            <v>98</v>
          </cell>
          <cell r="N8">
            <v>120</v>
          </cell>
          <cell r="O8">
            <v>145</v>
          </cell>
          <cell r="P8">
            <v>175</v>
          </cell>
          <cell r="Q8">
            <v>340</v>
          </cell>
          <cell r="R8">
            <v>375</v>
          </cell>
        </row>
        <row r="9">
          <cell r="B9" t="str">
            <v>BALASORE</v>
          </cell>
          <cell r="C9">
            <v>38</v>
          </cell>
          <cell r="D9">
            <v>45</v>
          </cell>
          <cell r="E9">
            <v>38</v>
          </cell>
          <cell r="F9">
            <v>45</v>
          </cell>
          <cell r="G9">
            <v>30</v>
          </cell>
          <cell r="H9">
            <v>30</v>
          </cell>
          <cell r="I9">
            <v>65</v>
          </cell>
          <cell r="J9">
            <v>71</v>
          </cell>
          <cell r="K9">
            <v>70</v>
          </cell>
          <cell r="L9">
            <v>80</v>
          </cell>
          <cell r="M9">
            <v>120</v>
          </cell>
          <cell r="N9">
            <v>150</v>
          </cell>
          <cell r="O9">
            <v>195</v>
          </cell>
          <cell r="P9">
            <v>220</v>
          </cell>
          <cell r="Q9">
            <v>340</v>
          </cell>
          <cell r="R9">
            <v>375</v>
          </cell>
        </row>
        <row r="10">
          <cell r="B10" t="str">
            <v>BALIGUDA</v>
          </cell>
          <cell r="C10">
            <v>45</v>
          </cell>
          <cell r="D10">
            <v>50</v>
          </cell>
          <cell r="E10">
            <v>41</v>
          </cell>
          <cell r="F10">
            <v>46</v>
          </cell>
          <cell r="G10">
            <v>38</v>
          </cell>
          <cell r="H10">
            <v>38</v>
          </cell>
          <cell r="I10">
            <v>70</v>
          </cell>
          <cell r="J10">
            <v>77</v>
          </cell>
          <cell r="K10">
            <v>70</v>
          </cell>
          <cell r="L10">
            <v>80</v>
          </cell>
          <cell r="M10">
            <v>124</v>
          </cell>
          <cell r="N10">
            <v>145</v>
          </cell>
          <cell r="O10">
            <v>173</v>
          </cell>
          <cell r="P10">
            <v>200</v>
          </cell>
          <cell r="Q10">
            <v>340</v>
          </cell>
          <cell r="R10">
            <v>375</v>
          </cell>
        </row>
        <row r="11">
          <cell r="B11" t="str">
            <v>BALUGAON</v>
          </cell>
          <cell r="C11">
            <v>38</v>
          </cell>
          <cell r="D11">
            <v>45</v>
          </cell>
          <cell r="E11">
            <v>38</v>
          </cell>
          <cell r="F11">
            <v>45</v>
          </cell>
          <cell r="G11">
            <v>30</v>
          </cell>
          <cell r="H11">
            <v>30</v>
          </cell>
          <cell r="I11">
            <v>70</v>
          </cell>
          <cell r="J11">
            <v>78</v>
          </cell>
          <cell r="K11">
            <v>70</v>
          </cell>
          <cell r="L11">
            <v>80</v>
          </cell>
          <cell r="M11">
            <v>101</v>
          </cell>
          <cell r="N11">
            <v>125</v>
          </cell>
          <cell r="O11">
            <v>182</v>
          </cell>
          <cell r="P11">
            <v>220</v>
          </cell>
          <cell r="Q11">
            <v>340</v>
          </cell>
          <cell r="R11">
            <v>375</v>
          </cell>
        </row>
        <row r="12">
          <cell r="B12" t="str">
            <v>BAMRA</v>
          </cell>
          <cell r="C12">
            <v>40</v>
          </cell>
          <cell r="D12">
            <v>45</v>
          </cell>
          <cell r="E12">
            <v>38</v>
          </cell>
          <cell r="F12">
            <v>43</v>
          </cell>
          <cell r="G12">
            <v>30</v>
          </cell>
          <cell r="H12">
            <v>30</v>
          </cell>
          <cell r="I12">
            <v>70</v>
          </cell>
          <cell r="J12">
            <v>78</v>
          </cell>
          <cell r="K12">
            <v>70</v>
          </cell>
          <cell r="L12">
            <v>80</v>
          </cell>
          <cell r="M12">
            <v>160</v>
          </cell>
          <cell r="N12">
            <v>180</v>
          </cell>
          <cell r="O12">
            <v>295</v>
          </cell>
          <cell r="P12">
            <v>320</v>
          </cell>
          <cell r="Q12">
            <v>340</v>
          </cell>
          <cell r="R12">
            <v>375</v>
          </cell>
        </row>
        <row r="13">
          <cell r="B13" t="str">
            <v>BARBIL</v>
          </cell>
          <cell r="C13">
            <v>48</v>
          </cell>
          <cell r="D13">
            <v>57</v>
          </cell>
          <cell r="E13">
            <v>41</v>
          </cell>
          <cell r="F13">
            <v>49</v>
          </cell>
          <cell r="G13">
            <v>38</v>
          </cell>
          <cell r="H13">
            <v>38</v>
          </cell>
          <cell r="I13">
            <v>69</v>
          </cell>
          <cell r="J13">
            <v>75</v>
          </cell>
          <cell r="K13">
            <v>69</v>
          </cell>
          <cell r="L13">
            <v>80</v>
          </cell>
          <cell r="M13">
            <v>124</v>
          </cell>
          <cell r="N13">
            <v>140</v>
          </cell>
          <cell r="O13">
            <v>187</v>
          </cell>
          <cell r="P13">
            <v>220</v>
          </cell>
          <cell r="Q13">
            <v>350</v>
          </cell>
          <cell r="R13">
            <v>375</v>
          </cell>
        </row>
        <row r="14">
          <cell r="B14" t="str">
            <v>BARGARH</v>
          </cell>
          <cell r="C14">
            <v>40</v>
          </cell>
          <cell r="D14">
            <v>48</v>
          </cell>
          <cell r="E14">
            <v>38</v>
          </cell>
          <cell r="F14">
            <v>45.599999999999994</v>
          </cell>
          <cell r="G14">
            <v>30</v>
          </cell>
          <cell r="H14">
            <v>30</v>
          </cell>
          <cell r="I14">
            <v>70</v>
          </cell>
          <cell r="J14">
            <v>71</v>
          </cell>
          <cell r="K14">
            <v>70</v>
          </cell>
          <cell r="L14">
            <v>80</v>
          </cell>
          <cell r="M14">
            <v>150</v>
          </cell>
          <cell r="N14">
            <v>150</v>
          </cell>
          <cell r="O14">
            <v>200</v>
          </cell>
          <cell r="P14">
            <v>255</v>
          </cell>
          <cell r="Q14">
            <v>340</v>
          </cell>
          <cell r="R14">
            <v>375</v>
          </cell>
        </row>
        <row r="15">
          <cell r="B15" t="str">
            <v>BARIPADA</v>
          </cell>
          <cell r="C15">
            <v>38</v>
          </cell>
          <cell r="D15">
            <v>45</v>
          </cell>
          <cell r="E15">
            <v>38</v>
          </cell>
          <cell r="F15">
            <v>45</v>
          </cell>
          <cell r="G15">
            <v>30</v>
          </cell>
          <cell r="H15">
            <v>30</v>
          </cell>
          <cell r="I15">
            <v>65</v>
          </cell>
          <cell r="J15">
            <v>71</v>
          </cell>
          <cell r="K15">
            <v>65</v>
          </cell>
          <cell r="L15">
            <v>80</v>
          </cell>
          <cell r="M15">
            <v>140</v>
          </cell>
          <cell r="N15">
            <v>150</v>
          </cell>
          <cell r="O15">
            <v>210</v>
          </cell>
          <cell r="P15">
            <v>225</v>
          </cell>
          <cell r="Q15">
            <v>340</v>
          </cell>
          <cell r="R15">
            <v>375</v>
          </cell>
        </row>
        <row r="16">
          <cell r="B16" t="str">
            <v>BARPALI</v>
          </cell>
          <cell r="C16">
            <v>34</v>
          </cell>
          <cell r="D16">
            <v>40</v>
          </cell>
          <cell r="E16">
            <v>31.5</v>
          </cell>
          <cell r="F16">
            <v>37</v>
          </cell>
          <cell r="G16">
            <v>28</v>
          </cell>
          <cell r="H16">
            <v>28</v>
          </cell>
          <cell r="I16">
            <v>46</v>
          </cell>
          <cell r="J16">
            <v>50</v>
          </cell>
          <cell r="K16">
            <v>46</v>
          </cell>
          <cell r="L16">
            <v>55</v>
          </cell>
          <cell r="M16">
            <v>98</v>
          </cell>
          <cell r="N16">
            <v>120</v>
          </cell>
          <cell r="O16">
            <v>144</v>
          </cell>
          <cell r="P16">
            <v>170</v>
          </cell>
          <cell r="Q16">
            <v>300</v>
          </cell>
          <cell r="R16">
            <v>330</v>
          </cell>
        </row>
        <row r="17">
          <cell r="B17" t="str">
            <v>BELPAHAR</v>
          </cell>
          <cell r="C17">
            <v>42</v>
          </cell>
          <cell r="D17">
            <v>50</v>
          </cell>
          <cell r="E17">
            <v>43</v>
          </cell>
          <cell r="F17">
            <v>51</v>
          </cell>
          <cell r="G17">
            <v>34</v>
          </cell>
          <cell r="H17">
            <v>34</v>
          </cell>
          <cell r="I17">
            <v>70</v>
          </cell>
          <cell r="J17">
            <v>87</v>
          </cell>
          <cell r="K17">
            <v>70</v>
          </cell>
          <cell r="L17">
            <v>87</v>
          </cell>
          <cell r="M17">
            <v>180</v>
          </cell>
          <cell r="N17">
            <v>180</v>
          </cell>
          <cell r="O17">
            <v>250</v>
          </cell>
          <cell r="P17">
            <v>325</v>
          </cell>
          <cell r="Q17">
            <v>460</v>
          </cell>
          <cell r="R17">
            <v>480</v>
          </cell>
        </row>
        <row r="18">
          <cell r="B18" t="str">
            <v>BERHAMPUR</v>
          </cell>
          <cell r="C18">
            <v>38</v>
          </cell>
          <cell r="D18">
            <v>45</v>
          </cell>
          <cell r="E18">
            <v>38</v>
          </cell>
          <cell r="F18">
            <v>45</v>
          </cell>
          <cell r="G18">
            <v>30</v>
          </cell>
          <cell r="H18">
            <v>30</v>
          </cell>
          <cell r="I18">
            <v>65</v>
          </cell>
          <cell r="J18">
            <v>71</v>
          </cell>
          <cell r="K18">
            <v>65</v>
          </cell>
          <cell r="L18">
            <v>80</v>
          </cell>
          <cell r="M18">
            <v>105</v>
          </cell>
          <cell r="N18">
            <v>135</v>
          </cell>
          <cell r="O18">
            <v>195</v>
          </cell>
          <cell r="P18">
            <v>220</v>
          </cell>
          <cell r="Q18">
            <v>340</v>
          </cell>
          <cell r="R18">
            <v>375</v>
          </cell>
        </row>
        <row r="19">
          <cell r="B19" t="str">
            <v>BHADRAK</v>
          </cell>
          <cell r="C19">
            <v>38</v>
          </cell>
          <cell r="D19">
            <v>45</v>
          </cell>
          <cell r="E19">
            <v>38</v>
          </cell>
          <cell r="F19">
            <v>45</v>
          </cell>
          <cell r="G19">
            <v>30</v>
          </cell>
          <cell r="H19">
            <v>30</v>
          </cell>
          <cell r="I19">
            <v>65</v>
          </cell>
          <cell r="J19">
            <v>71</v>
          </cell>
          <cell r="K19">
            <v>65</v>
          </cell>
          <cell r="L19">
            <v>80</v>
          </cell>
          <cell r="M19">
            <v>105</v>
          </cell>
          <cell r="N19">
            <v>135</v>
          </cell>
          <cell r="O19">
            <v>182</v>
          </cell>
          <cell r="P19">
            <v>220</v>
          </cell>
          <cell r="Q19">
            <v>340</v>
          </cell>
          <cell r="R19">
            <v>375</v>
          </cell>
        </row>
        <row r="20">
          <cell r="B20" t="str">
            <v>BHANJANAGAR</v>
          </cell>
          <cell r="C20">
            <v>36</v>
          </cell>
          <cell r="D20">
            <v>43</v>
          </cell>
          <cell r="E20">
            <v>31</v>
          </cell>
          <cell r="F20">
            <v>36</v>
          </cell>
          <cell r="G20">
            <v>28.5</v>
          </cell>
          <cell r="H20">
            <v>28.5</v>
          </cell>
          <cell r="I20">
            <v>53</v>
          </cell>
          <cell r="J20">
            <v>58</v>
          </cell>
          <cell r="K20">
            <v>53</v>
          </cell>
          <cell r="L20">
            <v>65</v>
          </cell>
          <cell r="M20">
            <v>120</v>
          </cell>
          <cell r="N20">
            <v>140</v>
          </cell>
          <cell r="O20">
            <v>173</v>
          </cell>
          <cell r="P20">
            <v>210</v>
          </cell>
          <cell r="Q20">
            <v>340</v>
          </cell>
          <cell r="R20">
            <v>375</v>
          </cell>
        </row>
        <row r="21">
          <cell r="B21" t="str">
            <v>BHAWANIPATNA</v>
          </cell>
          <cell r="C21">
            <v>58</v>
          </cell>
          <cell r="D21">
            <v>65</v>
          </cell>
          <cell r="E21">
            <v>55</v>
          </cell>
          <cell r="F21">
            <v>65</v>
          </cell>
          <cell r="G21">
            <v>46</v>
          </cell>
          <cell r="H21">
            <v>46</v>
          </cell>
          <cell r="I21">
            <v>85</v>
          </cell>
          <cell r="J21">
            <v>101</v>
          </cell>
          <cell r="K21">
            <v>90</v>
          </cell>
          <cell r="L21">
            <v>110</v>
          </cell>
          <cell r="M21">
            <v>180</v>
          </cell>
          <cell r="N21">
            <v>180</v>
          </cell>
          <cell r="O21">
            <v>250</v>
          </cell>
          <cell r="P21">
            <v>305</v>
          </cell>
          <cell r="Q21">
            <v>420</v>
          </cell>
          <cell r="R21">
            <v>450</v>
          </cell>
        </row>
        <row r="22">
          <cell r="B22" t="str">
            <v>BHUBAN</v>
          </cell>
          <cell r="C22">
            <v>38</v>
          </cell>
          <cell r="D22">
            <v>43</v>
          </cell>
          <cell r="E22">
            <v>38</v>
          </cell>
          <cell r="F22">
            <v>43</v>
          </cell>
          <cell r="G22">
            <v>30</v>
          </cell>
          <cell r="H22">
            <v>30</v>
          </cell>
          <cell r="I22">
            <v>65</v>
          </cell>
          <cell r="J22">
            <v>78</v>
          </cell>
          <cell r="K22">
            <v>65</v>
          </cell>
          <cell r="L22">
            <v>80</v>
          </cell>
          <cell r="M22">
            <v>101</v>
          </cell>
          <cell r="N22">
            <v>120</v>
          </cell>
          <cell r="O22">
            <v>181</v>
          </cell>
          <cell r="P22">
            <v>210</v>
          </cell>
          <cell r="Q22">
            <v>340</v>
          </cell>
          <cell r="R22">
            <v>375</v>
          </cell>
        </row>
        <row r="23">
          <cell r="B23" t="str">
            <v>BIRAMITRAPUR</v>
          </cell>
          <cell r="C23">
            <v>40</v>
          </cell>
          <cell r="D23">
            <v>45</v>
          </cell>
          <cell r="E23">
            <v>38</v>
          </cell>
          <cell r="F23">
            <v>43</v>
          </cell>
          <cell r="G23">
            <v>30</v>
          </cell>
          <cell r="H23">
            <v>30</v>
          </cell>
          <cell r="I23">
            <v>70</v>
          </cell>
          <cell r="J23">
            <v>78</v>
          </cell>
          <cell r="K23">
            <v>70</v>
          </cell>
          <cell r="L23">
            <v>80</v>
          </cell>
          <cell r="M23">
            <v>175</v>
          </cell>
          <cell r="N23">
            <v>190</v>
          </cell>
          <cell r="O23">
            <v>270</v>
          </cell>
          <cell r="P23">
            <v>300</v>
          </cell>
          <cell r="Q23">
            <v>340</v>
          </cell>
          <cell r="R23">
            <v>375</v>
          </cell>
        </row>
        <row r="24">
          <cell r="B24" t="str">
            <v>BIRMAHARAJPUR</v>
          </cell>
          <cell r="C24">
            <v>58</v>
          </cell>
          <cell r="D24">
            <v>65</v>
          </cell>
          <cell r="E24">
            <v>58</v>
          </cell>
          <cell r="F24">
            <v>66</v>
          </cell>
          <cell r="G24">
            <v>46</v>
          </cell>
          <cell r="H24">
            <v>46</v>
          </cell>
          <cell r="I24">
            <v>90</v>
          </cell>
          <cell r="J24">
            <v>110</v>
          </cell>
          <cell r="K24">
            <v>90</v>
          </cell>
          <cell r="L24">
            <v>110</v>
          </cell>
          <cell r="M24">
            <v>150</v>
          </cell>
          <cell r="N24">
            <v>175</v>
          </cell>
          <cell r="O24">
            <v>265</v>
          </cell>
          <cell r="P24">
            <v>300</v>
          </cell>
          <cell r="Q24">
            <v>420</v>
          </cell>
          <cell r="R24">
            <v>450</v>
          </cell>
        </row>
        <row r="25">
          <cell r="B25" t="str">
            <v>BOLANGIR</v>
          </cell>
          <cell r="C25">
            <v>50</v>
          </cell>
          <cell r="D25">
            <v>65</v>
          </cell>
          <cell r="E25">
            <v>55</v>
          </cell>
          <cell r="F25">
            <v>65</v>
          </cell>
          <cell r="G25">
            <v>46</v>
          </cell>
          <cell r="H25">
            <v>46</v>
          </cell>
          <cell r="I25">
            <v>85</v>
          </cell>
          <cell r="J25">
            <v>101</v>
          </cell>
          <cell r="K25">
            <v>90</v>
          </cell>
          <cell r="L25">
            <v>110</v>
          </cell>
          <cell r="M25">
            <v>150</v>
          </cell>
          <cell r="N25">
            <v>150</v>
          </cell>
          <cell r="O25">
            <v>250</v>
          </cell>
          <cell r="P25">
            <v>265</v>
          </cell>
          <cell r="Q25">
            <v>420</v>
          </cell>
          <cell r="R25">
            <v>450</v>
          </cell>
        </row>
        <row r="26">
          <cell r="B26" t="str">
            <v>BOUDH</v>
          </cell>
          <cell r="C26">
            <v>58</v>
          </cell>
          <cell r="D26">
            <v>65</v>
          </cell>
          <cell r="E26">
            <v>58</v>
          </cell>
          <cell r="F26">
            <v>65</v>
          </cell>
          <cell r="G26">
            <v>46</v>
          </cell>
          <cell r="H26">
            <v>46</v>
          </cell>
          <cell r="I26">
            <v>90</v>
          </cell>
          <cell r="J26">
            <v>101</v>
          </cell>
          <cell r="K26">
            <v>90</v>
          </cell>
          <cell r="L26">
            <v>110</v>
          </cell>
          <cell r="M26">
            <v>150</v>
          </cell>
          <cell r="N26">
            <v>150</v>
          </cell>
          <cell r="O26">
            <v>230</v>
          </cell>
          <cell r="P26">
            <v>265</v>
          </cell>
          <cell r="Q26">
            <v>420</v>
          </cell>
          <cell r="R26">
            <v>450</v>
          </cell>
        </row>
        <row r="27">
          <cell r="B27" t="str">
            <v>BRAHMAGIRI</v>
          </cell>
          <cell r="C27">
            <v>38</v>
          </cell>
          <cell r="D27">
            <v>43</v>
          </cell>
          <cell r="E27">
            <v>38</v>
          </cell>
          <cell r="F27">
            <v>43</v>
          </cell>
          <cell r="G27">
            <v>30</v>
          </cell>
          <cell r="H27">
            <v>30</v>
          </cell>
          <cell r="I27">
            <v>65</v>
          </cell>
          <cell r="J27">
            <v>78</v>
          </cell>
          <cell r="K27">
            <v>65</v>
          </cell>
          <cell r="L27">
            <v>80</v>
          </cell>
          <cell r="M27">
            <v>101</v>
          </cell>
          <cell r="N27">
            <v>120</v>
          </cell>
          <cell r="O27">
            <v>181</v>
          </cell>
          <cell r="P27">
            <v>210</v>
          </cell>
          <cell r="Q27">
            <v>340</v>
          </cell>
          <cell r="R27">
            <v>375</v>
          </cell>
        </row>
        <row r="28">
          <cell r="B28" t="str">
            <v>BRAJARAJNAGAR</v>
          </cell>
          <cell r="C28">
            <v>46</v>
          </cell>
          <cell r="D28">
            <v>55</v>
          </cell>
          <cell r="E28">
            <v>48</v>
          </cell>
          <cell r="F28">
            <v>57</v>
          </cell>
          <cell r="G28">
            <v>38</v>
          </cell>
          <cell r="H28">
            <v>38</v>
          </cell>
          <cell r="I28">
            <v>90</v>
          </cell>
          <cell r="J28">
            <v>100</v>
          </cell>
          <cell r="K28">
            <v>90</v>
          </cell>
          <cell r="L28">
            <v>100</v>
          </cell>
          <cell r="M28">
            <v>165</v>
          </cell>
          <cell r="N28">
            <v>165</v>
          </cell>
          <cell r="O28">
            <v>250</v>
          </cell>
          <cell r="P28">
            <v>305</v>
          </cell>
          <cell r="Q28">
            <v>460</v>
          </cell>
          <cell r="R28">
            <v>480</v>
          </cell>
        </row>
        <row r="29">
          <cell r="B29" t="str">
            <v>BUGUDA</v>
          </cell>
          <cell r="C29">
            <v>33</v>
          </cell>
          <cell r="D29">
            <v>39</v>
          </cell>
          <cell r="E29">
            <v>31.5</v>
          </cell>
          <cell r="F29">
            <v>37</v>
          </cell>
          <cell r="G29">
            <v>28.5</v>
          </cell>
          <cell r="H29">
            <v>28.5</v>
          </cell>
          <cell r="I29">
            <v>50</v>
          </cell>
          <cell r="J29">
            <v>55</v>
          </cell>
          <cell r="K29">
            <v>50</v>
          </cell>
          <cell r="L29">
            <v>65</v>
          </cell>
          <cell r="M29">
            <v>91</v>
          </cell>
          <cell r="N29">
            <v>110</v>
          </cell>
          <cell r="O29">
            <v>144</v>
          </cell>
          <cell r="P29">
            <v>160</v>
          </cell>
          <cell r="Q29">
            <v>260</v>
          </cell>
          <cell r="R29">
            <v>280</v>
          </cell>
        </row>
        <row r="30">
          <cell r="B30" t="str">
            <v>BURLA</v>
          </cell>
          <cell r="C30">
            <v>38</v>
          </cell>
          <cell r="D30">
            <v>43</v>
          </cell>
          <cell r="E30">
            <v>38</v>
          </cell>
          <cell r="F30">
            <v>43</v>
          </cell>
          <cell r="G30">
            <v>30</v>
          </cell>
          <cell r="H30">
            <v>30</v>
          </cell>
          <cell r="I30">
            <v>70</v>
          </cell>
          <cell r="J30">
            <v>78</v>
          </cell>
          <cell r="K30">
            <v>70</v>
          </cell>
          <cell r="L30">
            <v>80</v>
          </cell>
          <cell r="M30">
            <v>150</v>
          </cell>
          <cell r="N30">
            <v>175</v>
          </cell>
          <cell r="O30">
            <v>245</v>
          </cell>
          <cell r="P30">
            <v>275</v>
          </cell>
          <cell r="Q30">
            <v>340</v>
          </cell>
          <cell r="R30">
            <v>375</v>
          </cell>
        </row>
        <row r="31">
          <cell r="B31" t="str">
            <v>CHANDNESWAR</v>
          </cell>
          <cell r="C31">
            <v>38</v>
          </cell>
          <cell r="D31">
            <v>45</v>
          </cell>
          <cell r="E31">
            <v>39</v>
          </cell>
          <cell r="F31">
            <v>46</v>
          </cell>
          <cell r="G31">
            <v>36</v>
          </cell>
          <cell r="H31">
            <v>36</v>
          </cell>
          <cell r="I31">
            <v>54</v>
          </cell>
          <cell r="J31">
            <v>59</v>
          </cell>
          <cell r="K31">
            <v>54</v>
          </cell>
          <cell r="L31">
            <v>65</v>
          </cell>
          <cell r="M31">
            <v>106</v>
          </cell>
          <cell r="N31">
            <v>130</v>
          </cell>
          <cell r="O31">
            <v>157</v>
          </cell>
          <cell r="P31">
            <v>195</v>
          </cell>
          <cell r="Q31">
            <v>305</v>
          </cell>
          <cell r="R31">
            <v>320</v>
          </cell>
        </row>
        <row r="32">
          <cell r="B32" t="str">
            <v>CHANDABALI</v>
          </cell>
          <cell r="C32">
            <v>49</v>
          </cell>
          <cell r="D32">
            <v>58</v>
          </cell>
          <cell r="E32">
            <v>30</v>
          </cell>
          <cell r="F32">
            <v>36</v>
          </cell>
          <cell r="G32">
            <v>27</v>
          </cell>
          <cell r="H32">
            <v>27</v>
          </cell>
          <cell r="I32">
            <v>70</v>
          </cell>
          <cell r="J32">
            <v>80</v>
          </cell>
          <cell r="K32">
            <v>70</v>
          </cell>
          <cell r="L32">
            <v>80</v>
          </cell>
          <cell r="M32">
            <v>150</v>
          </cell>
          <cell r="N32">
            <v>150</v>
          </cell>
          <cell r="O32">
            <v>193</v>
          </cell>
          <cell r="P32">
            <v>220</v>
          </cell>
          <cell r="Q32">
            <v>490</v>
          </cell>
          <cell r="R32">
            <v>500</v>
          </cell>
        </row>
        <row r="33">
          <cell r="B33" t="str">
            <v>CHANDIKHOL</v>
          </cell>
          <cell r="C33">
            <v>38</v>
          </cell>
          <cell r="D33">
            <v>40</v>
          </cell>
          <cell r="E33">
            <v>38</v>
          </cell>
          <cell r="F33">
            <v>40</v>
          </cell>
          <cell r="G33">
            <v>30</v>
          </cell>
          <cell r="H33">
            <v>30</v>
          </cell>
          <cell r="I33">
            <v>65</v>
          </cell>
          <cell r="J33">
            <v>75</v>
          </cell>
          <cell r="K33">
            <v>65</v>
          </cell>
          <cell r="L33">
            <v>80</v>
          </cell>
          <cell r="M33">
            <v>105</v>
          </cell>
          <cell r="N33">
            <v>130</v>
          </cell>
          <cell r="O33">
            <v>169</v>
          </cell>
          <cell r="P33">
            <v>200</v>
          </cell>
          <cell r="Q33">
            <v>340</v>
          </cell>
          <cell r="R33">
            <v>375</v>
          </cell>
        </row>
        <row r="34">
          <cell r="B34" t="str">
            <v>CHANDPUR</v>
          </cell>
          <cell r="C34">
            <v>37</v>
          </cell>
          <cell r="D34">
            <v>44</v>
          </cell>
          <cell r="E34">
            <v>33</v>
          </cell>
          <cell r="F34">
            <v>39</v>
          </cell>
          <cell r="G34">
            <v>30</v>
          </cell>
          <cell r="H34">
            <v>30</v>
          </cell>
          <cell r="I34">
            <v>63</v>
          </cell>
          <cell r="J34">
            <v>68</v>
          </cell>
          <cell r="K34">
            <v>63</v>
          </cell>
          <cell r="L34">
            <v>70</v>
          </cell>
          <cell r="M34">
            <v>114</v>
          </cell>
          <cell r="N34">
            <v>140</v>
          </cell>
          <cell r="O34">
            <v>175</v>
          </cell>
          <cell r="P34">
            <v>200</v>
          </cell>
          <cell r="Q34">
            <v>410</v>
          </cell>
          <cell r="R34">
            <v>450</v>
          </cell>
        </row>
        <row r="35">
          <cell r="B35" t="str">
            <v>CHARAMPA</v>
          </cell>
          <cell r="C35">
            <v>37</v>
          </cell>
          <cell r="D35">
            <v>44</v>
          </cell>
          <cell r="E35">
            <v>30</v>
          </cell>
          <cell r="F35">
            <v>36</v>
          </cell>
          <cell r="G35">
            <v>27</v>
          </cell>
          <cell r="H35">
            <v>27</v>
          </cell>
          <cell r="I35">
            <v>63</v>
          </cell>
          <cell r="J35">
            <v>68</v>
          </cell>
          <cell r="K35">
            <v>63</v>
          </cell>
          <cell r="L35">
            <v>70</v>
          </cell>
          <cell r="M35">
            <v>114</v>
          </cell>
          <cell r="N35">
            <v>140</v>
          </cell>
          <cell r="O35">
            <v>175</v>
          </cell>
          <cell r="P35">
            <v>200</v>
          </cell>
          <cell r="Q35">
            <v>410</v>
          </cell>
          <cell r="R35">
            <v>450</v>
          </cell>
        </row>
        <row r="36">
          <cell r="B36" t="str">
            <v>DEOGARH</v>
          </cell>
          <cell r="C36">
            <v>40</v>
          </cell>
          <cell r="D36">
            <v>45</v>
          </cell>
          <cell r="E36">
            <v>38</v>
          </cell>
          <cell r="F36">
            <v>43</v>
          </cell>
          <cell r="G36">
            <v>30</v>
          </cell>
          <cell r="H36">
            <v>30</v>
          </cell>
          <cell r="I36">
            <v>71</v>
          </cell>
          <cell r="J36">
            <v>78</v>
          </cell>
          <cell r="K36">
            <v>71</v>
          </cell>
          <cell r="L36">
            <v>80</v>
          </cell>
          <cell r="M36">
            <v>160</v>
          </cell>
          <cell r="N36">
            <v>200</v>
          </cell>
          <cell r="O36">
            <v>270</v>
          </cell>
          <cell r="P36">
            <v>320</v>
          </cell>
          <cell r="Q36">
            <v>340</v>
          </cell>
          <cell r="R36">
            <v>375</v>
          </cell>
        </row>
        <row r="37">
          <cell r="B37" t="str">
            <v>DHANMANDAL</v>
          </cell>
          <cell r="C37">
            <v>38</v>
          </cell>
          <cell r="D37">
            <v>43</v>
          </cell>
          <cell r="E37">
            <v>38</v>
          </cell>
          <cell r="F37">
            <v>43</v>
          </cell>
          <cell r="G37">
            <v>30</v>
          </cell>
          <cell r="H37">
            <v>30</v>
          </cell>
          <cell r="I37">
            <v>71</v>
          </cell>
          <cell r="J37">
            <v>78</v>
          </cell>
          <cell r="K37">
            <v>71</v>
          </cell>
          <cell r="L37">
            <v>80</v>
          </cell>
          <cell r="M37">
            <v>105</v>
          </cell>
          <cell r="N37">
            <v>120</v>
          </cell>
          <cell r="O37">
            <v>181</v>
          </cell>
          <cell r="P37">
            <v>210</v>
          </cell>
          <cell r="Q37">
            <v>340</v>
          </cell>
          <cell r="R37">
            <v>375</v>
          </cell>
        </row>
        <row r="38">
          <cell r="B38" t="str">
            <v>DHARAMGARH</v>
          </cell>
          <cell r="C38">
            <v>48</v>
          </cell>
          <cell r="D38">
            <v>57</v>
          </cell>
          <cell r="E38">
            <v>41</v>
          </cell>
          <cell r="F38">
            <v>49</v>
          </cell>
          <cell r="G38">
            <v>38</v>
          </cell>
          <cell r="H38">
            <v>38</v>
          </cell>
          <cell r="I38">
            <v>70</v>
          </cell>
          <cell r="J38">
            <v>75</v>
          </cell>
          <cell r="K38">
            <v>70</v>
          </cell>
          <cell r="L38">
            <v>80</v>
          </cell>
          <cell r="M38">
            <v>125</v>
          </cell>
          <cell r="N38">
            <v>145</v>
          </cell>
          <cell r="O38">
            <v>173</v>
          </cell>
          <cell r="P38">
            <v>200</v>
          </cell>
          <cell r="Q38">
            <v>340</v>
          </cell>
          <cell r="R38">
            <v>375</v>
          </cell>
        </row>
        <row r="39">
          <cell r="B39" t="str">
            <v>DHENKANAL</v>
          </cell>
          <cell r="C39">
            <v>38</v>
          </cell>
          <cell r="D39">
            <v>45</v>
          </cell>
          <cell r="E39">
            <v>38</v>
          </cell>
          <cell r="F39">
            <v>45</v>
          </cell>
          <cell r="G39">
            <v>30</v>
          </cell>
          <cell r="H39">
            <v>30</v>
          </cell>
          <cell r="I39">
            <v>65</v>
          </cell>
          <cell r="J39">
            <v>75</v>
          </cell>
          <cell r="K39">
            <v>70</v>
          </cell>
          <cell r="L39">
            <v>80</v>
          </cell>
          <cell r="M39">
            <v>101</v>
          </cell>
          <cell r="N39">
            <v>130</v>
          </cell>
          <cell r="O39">
            <v>181</v>
          </cell>
          <cell r="P39">
            <v>220</v>
          </cell>
          <cell r="Q39">
            <v>340</v>
          </cell>
          <cell r="R39">
            <v>375</v>
          </cell>
        </row>
        <row r="40">
          <cell r="B40" t="str">
            <v>DHUSURI</v>
          </cell>
          <cell r="C40">
            <v>38</v>
          </cell>
          <cell r="D40">
            <v>43</v>
          </cell>
          <cell r="E40">
            <v>38</v>
          </cell>
          <cell r="F40">
            <v>43</v>
          </cell>
          <cell r="G40">
            <v>30</v>
          </cell>
          <cell r="H40">
            <v>30</v>
          </cell>
          <cell r="I40">
            <v>70</v>
          </cell>
          <cell r="J40">
            <v>78</v>
          </cell>
          <cell r="K40">
            <v>70</v>
          </cell>
          <cell r="L40">
            <v>80</v>
          </cell>
          <cell r="M40">
            <v>105</v>
          </cell>
          <cell r="N40">
            <v>120</v>
          </cell>
          <cell r="O40">
            <v>182</v>
          </cell>
          <cell r="P40">
            <v>210</v>
          </cell>
          <cell r="Q40">
            <v>340</v>
          </cell>
          <cell r="R40">
            <v>375</v>
          </cell>
        </row>
        <row r="41">
          <cell r="B41" t="str">
            <v>DUBURI</v>
          </cell>
          <cell r="C41">
            <v>38</v>
          </cell>
          <cell r="D41">
            <v>43</v>
          </cell>
          <cell r="E41">
            <v>38</v>
          </cell>
          <cell r="F41">
            <v>43</v>
          </cell>
          <cell r="G41">
            <v>30</v>
          </cell>
          <cell r="H41">
            <v>30</v>
          </cell>
          <cell r="I41">
            <v>70</v>
          </cell>
          <cell r="J41">
            <v>78</v>
          </cell>
          <cell r="K41">
            <v>70</v>
          </cell>
          <cell r="L41">
            <v>80</v>
          </cell>
          <cell r="M41">
            <v>105</v>
          </cell>
          <cell r="N41">
            <v>120</v>
          </cell>
          <cell r="O41">
            <v>181</v>
          </cell>
          <cell r="P41">
            <v>210</v>
          </cell>
          <cell r="Q41">
            <v>340</v>
          </cell>
          <cell r="R41">
            <v>375</v>
          </cell>
        </row>
        <row r="42">
          <cell r="B42" t="str">
            <v>GAJPATI</v>
          </cell>
          <cell r="C42">
            <v>38</v>
          </cell>
          <cell r="D42">
            <v>45</v>
          </cell>
          <cell r="E42">
            <v>38</v>
          </cell>
          <cell r="F42">
            <v>45</v>
          </cell>
          <cell r="G42">
            <v>30</v>
          </cell>
          <cell r="H42">
            <v>30</v>
          </cell>
          <cell r="I42">
            <v>70</v>
          </cell>
          <cell r="J42">
            <v>71</v>
          </cell>
          <cell r="K42">
            <v>70</v>
          </cell>
          <cell r="L42">
            <v>80</v>
          </cell>
          <cell r="M42">
            <v>105</v>
          </cell>
          <cell r="N42">
            <v>130</v>
          </cell>
          <cell r="O42">
            <v>195</v>
          </cell>
          <cell r="P42">
            <v>220</v>
          </cell>
          <cell r="Q42">
            <v>340</v>
          </cell>
          <cell r="R42">
            <v>375</v>
          </cell>
        </row>
        <row r="43">
          <cell r="B43" t="str">
            <v>GOPALPUR</v>
          </cell>
          <cell r="C43">
            <v>38</v>
          </cell>
          <cell r="D43">
            <v>43</v>
          </cell>
          <cell r="E43">
            <v>38</v>
          </cell>
          <cell r="F43">
            <v>43</v>
          </cell>
          <cell r="G43">
            <v>30</v>
          </cell>
          <cell r="H43">
            <v>30</v>
          </cell>
          <cell r="I43">
            <v>70</v>
          </cell>
          <cell r="J43">
            <v>78</v>
          </cell>
          <cell r="K43">
            <v>70</v>
          </cell>
          <cell r="L43">
            <v>80</v>
          </cell>
          <cell r="M43">
            <v>105</v>
          </cell>
          <cell r="N43">
            <v>120</v>
          </cell>
          <cell r="O43">
            <v>195</v>
          </cell>
          <cell r="P43">
            <v>220</v>
          </cell>
          <cell r="Q43">
            <v>340</v>
          </cell>
          <cell r="R43">
            <v>375</v>
          </cell>
        </row>
        <row r="44">
          <cell r="B44" t="str">
            <v>GUNUPUR</v>
          </cell>
          <cell r="C44">
            <v>47.5</v>
          </cell>
          <cell r="D44">
            <v>55</v>
          </cell>
          <cell r="E44">
            <v>50.5</v>
          </cell>
          <cell r="F44">
            <v>58.473684210526315</v>
          </cell>
          <cell r="G44">
            <v>48</v>
          </cell>
          <cell r="H44">
            <v>48</v>
          </cell>
          <cell r="I44">
            <v>66</v>
          </cell>
          <cell r="J44">
            <v>75</v>
          </cell>
          <cell r="K44">
            <v>66</v>
          </cell>
          <cell r="L44">
            <v>80</v>
          </cell>
          <cell r="M44">
            <v>110</v>
          </cell>
          <cell r="N44">
            <v>135</v>
          </cell>
          <cell r="O44">
            <v>170</v>
          </cell>
          <cell r="P44">
            <v>200</v>
          </cell>
          <cell r="Q44">
            <v>370</v>
          </cell>
          <cell r="R44">
            <v>400</v>
          </cell>
        </row>
        <row r="45">
          <cell r="B45" t="str">
            <v>JAGATSINGHPUR</v>
          </cell>
          <cell r="C45">
            <v>40</v>
          </cell>
          <cell r="D45">
            <v>45</v>
          </cell>
          <cell r="E45">
            <v>42</v>
          </cell>
          <cell r="F45">
            <v>51</v>
          </cell>
          <cell r="G45">
            <v>36</v>
          </cell>
          <cell r="H45">
            <v>36</v>
          </cell>
          <cell r="I45">
            <v>70</v>
          </cell>
          <cell r="J45">
            <v>86</v>
          </cell>
          <cell r="K45">
            <v>75</v>
          </cell>
          <cell r="L45">
            <v>94.600000000000009</v>
          </cell>
          <cell r="M45">
            <v>114</v>
          </cell>
          <cell r="N45">
            <v>135</v>
          </cell>
          <cell r="O45">
            <v>181</v>
          </cell>
          <cell r="P45">
            <v>220</v>
          </cell>
          <cell r="Q45">
            <v>420</v>
          </cell>
          <cell r="R45">
            <v>450</v>
          </cell>
        </row>
        <row r="46">
          <cell r="B46" t="str">
            <v>JAIPATNA</v>
          </cell>
          <cell r="C46">
            <v>58</v>
          </cell>
          <cell r="D46">
            <v>65</v>
          </cell>
          <cell r="E46">
            <v>58</v>
          </cell>
          <cell r="F46">
            <v>66</v>
          </cell>
          <cell r="G46">
            <v>46</v>
          </cell>
          <cell r="H46">
            <v>46</v>
          </cell>
          <cell r="I46">
            <v>80</v>
          </cell>
          <cell r="J46">
            <v>110</v>
          </cell>
          <cell r="K46">
            <v>80</v>
          </cell>
          <cell r="L46">
            <v>110</v>
          </cell>
          <cell r="M46">
            <v>180</v>
          </cell>
          <cell r="N46">
            <v>200</v>
          </cell>
          <cell r="O46">
            <v>250</v>
          </cell>
          <cell r="P46">
            <v>320</v>
          </cell>
          <cell r="Q46">
            <v>420</v>
          </cell>
          <cell r="R46">
            <v>450</v>
          </cell>
        </row>
        <row r="47">
          <cell r="B47" t="str">
            <v>JAJPUR ROAD</v>
          </cell>
          <cell r="C47">
            <v>38</v>
          </cell>
          <cell r="D47">
            <v>45</v>
          </cell>
          <cell r="E47">
            <v>38</v>
          </cell>
          <cell r="F47">
            <v>45</v>
          </cell>
          <cell r="G47">
            <v>30</v>
          </cell>
          <cell r="H47">
            <v>30</v>
          </cell>
          <cell r="I47">
            <v>65</v>
          </cell>
          <cell r="J47">
            <v>71</v>
          </cell>
          <cell r="K47">
            <v>65</v>
          </cell>
          <cell r="L47">
            <v>80</v>
          </cell>
          <cell r="M47">
            <v>105</v>
          </cell>
          <cell r="N47">
            <v>130</v>
          </cell>
          <cell r="O47">
            <v>181</v>
          </cell>
          <cell r="P47">
            <v>220</v>
          </cell>
          <cell r="Q47">
            <v>340</v>
          </cell>
          <cell r="R47">
            <v>375</v>
          </cell>
        </row>
        <row r="48">
          <cell r="B48" t="str">
            <v>JAJPUR TOWN</v>
          </cell>
          <cell r="C48">
            <v>40</v>
          </cell>
          <cell r="D48">
            <v>45</v>
          </cell>
          <cell r="E48">
            <v>45</v>
          </cell>
          <cell r="F48">
            <v>51</v>
          </cell>
          <cell r="G48">
            <v>38</v>
          </cell>
          <cell r="H48">
            <v>38</v>
          </cell>
          <cell r="I48">
            <v>70</v>
          </cell>
          <cell r="J48">
            <v>86</v>
          </cell>
          <cell r="K48">
            <v>75</v>
          </cell>
          <cell r="L48">
            <v>94.600000000000009</v>
          </cell>
          <cell r="M48">
            <v>111</v>
          </cell>
          <cell r="N48">
            <v>135</v>
          </cell>
          <cell r="O48">
            <v>181</v>
          </cell>
          <cell r="P48">
            <v>220</v>
          </cell>
          <cell r="Q48">
            <v>420</v>
          </cell>
          <cell r="R48">
            <v>450</v>
          </cell>
        </row>
        <row r="49">
          <cell r="B49" t="str">
            <v>JALESWAR</v>
          </cell>
          <cell r="C49">
            <v>55</v>
          </cell>
          <cell r="D49">
            <v>60</v>
          </cell>
          <cell r="E49">
            <v>54</v>
          </cell>
          <cell r="F49">
            <v>54</v>
          </cell>
          <cell r="G49">
            <v>51</v>
          </cell>
          <cell r="H49">
            <v>51</v>
          </cell>
          <cell r="I49">
            <v>76</v>
          </cell>
          <cell r="J49">
            <v>76</v>
          </cell>
          <cell r="K49">
            <v>76</v>
          </cell>
          <cell r="L49">
            <v>83.600000000000009</v>
          </cell>
          <cell r="M49">
            <v>140</v>
          </cell>
          <cell r="N49">
            <v>150</v>
          </cell>
          <cell r="O49">
            <v>225</v>
          </cell>
          <cell r="P49">
            <v>225</v>
          </cell>
          <cell r="Q49">
            <v>490</v>
          </cell>
          <cell r="R49">
            <v>500</v>
          </cell>
        </row>
        <row r="50">
          <cell r="B50" t="str">
            <v>JANHA</v>
          </cell>
          <cell r="C50">
            <v>38</v>
          </cell>
          <cell r="D50">
            <v>43</v>
          </cell>
          <cell r="E50">
            <v>38</v>
          </cell>
          <cell r="F50">
            <v>43</v>
          </cell>
          <cell r="G50">
            <v>30</v>
          </cell>
          <cell r="H50">
            <v>30</v>
          </cell>
          <cell r="I50">
            <v>70</v>
          </cell>
          <cell r="J50">
            <v>78</v>
          </cell>
          <cell r="K50">
            <v>70</v>
          </cell>
          <cell r="L50">
            <v>80</v>
          </cell>
          <cell r="M50">
            <v>105</v>
          </cell>
          <cell r="N50">
            <v>120</v>
          </cell>
          <cell r="O50">
            <v>181</v>
          </cell>
          <cell r="P50">
            <v>210</v>
          </cell>
          <cell r="Q50">
            <v>340</v>
          </cell>
          <cell r="R50">
            <v>375</v>
          </cell>
        </row>
        <row r="51">
          <cell r="B51" t="str">
            <v>JARKA</v>
          </cell>
          <cell r="C51">
            <v>36</v>
          </cell>
          <cell r="D51">
            <v>40</v>
          </cell>
          <cell r="E51">
            <v>36</v>
          </cell>
          <cell r="F51">
            <v>40</v>
          </cell>
          <cell r="G51">
            <v>33</v>
          </cell>
          <cell r="H51">
            <v>33</v>
          </cell>
          <cell r="I51">
            <v>60</v>
          </cell>
          <cell r="J51">
            <v>62</v>
          </cell>
          <cell r="K51">
            <v>62</v>
          </cell>
          <cell r="L51">
            <v>70</v>
          </cell>
          <cell r="M51">
            <v>114</v>
          </cell>
          <cell r="N51">
            <v>140</v>
          </cell>
          <cell r="O51">
            <v>181</v>
          </cell>
          <cell r="P51">
            <v>210</v>
          </cell>
          <cell r="Q51">
            <v>410</v>
          </cell>
          <cell r="R51">
            <v>450</v>
          </cell>
        </row>
        <row r="52">
          <cell r="B52" t="str">
            <v>JASHIPUR</v>
          </cell>
          <cell r="C52">
            <v>40</v>
          </cell>
          <cell r="D52">
            <v>45</v>
          </cell>
          <cell r="E52">
            <v>38</v>
          </cell>
          <cell r="F52">
            <v>43</v>
          </cell>
          <cell r="G52">
            <v>30</v>
          </cell>
          <cell r="H52">
            <v>30</v>
          </cell>
          <cell r="I52">
            <v>70</v>
          </cell>
          <cell r="J52">
            <v>78</v>
          </cell>
          <cell r="K52">
            <v>70</v>
          </cell>
          <cell r="L52">
            <v>80</v>
          </cell>
          <cell r="M52">
            <v>130</v>
          </cell>
          <cell r="N52">
            <v>145</v>
          </cell>
          <cell r="O52">
            <v>215</v>
          </cell>
          <cell r="P52">
            <v>240</v>
          </cell>
          <cell r="Q52">
            <v>340</v>
          </cell>
          <cell r="R52">
            <v>375</v>
          </cell>
        </row>
        <row r="53">
          <cell r="B53" t="str">
            <v>JATNI</v>
          </cell>
          <cell r="C53">
            <v>40</v>
          </cell>
          <cell r="D53">
            <v>45</v>
          </cell>
          <cell r="E53">
            <v>45</v>
          </cell>
          <cell r="F53">
            <v>51.428571428571431</v>
          </cell>
          <cell r="G53">
            <v>36</v>
          </cell>
          <cell r="H53">
            <v>36</v>
          </cell>
          <cell r="I53">
            <v>75</v>
          </cell>
          <cell r="J53">
            <v>86</v>
          </cell>
          <cell r="K53">
            <v>86</v>
          </cell>
          <cell r="L53">
            <v>95</v>
          </cell>
          <cell r="M53">
            <v>114</v>
          </cell>
          <cell r="N53">
            <v>140</v>
          </cell>
          <cell r="O53">
            <v>181</v>
          </cell>
          <cell r="P53">
            <v>220</v>
          </cell>
          <cell r="Q53">
            <v>420</v>
          </cell>
          <cell r="R53">
            <v>450</v>
          </cell>
        </row>
        <row r="54">
          <cell r="B54" t="str">
            <v>JEYPORE</v>
          </cell>
          <cell r="C54">
            <v>60</v>
          </cell>
          <cell r="D54">
            <v>65</v>
          </cell>
          <cell r="E54">
            <v>60</v>
          </cell>
          <cell r="F54">
            <v>67.03125</v>
          </cell>
          <cell r="G54">
            <v>50</v>
          </cell>
          <cell r="H54">
            <v>50</v>
          </cell>
          <cell r="I54">
            <v>80</v>
          </cell>
          <cell r="J54">
            <v>111</v>
          </cell>
          <cell r="K54">
            <v>90</v>
          </cell>
          <cell r="L54">
            <v>120</v>
          </cell>
          <cell r="M54">
            <v>200</v>
          </cell>
          <cell r="N54">
            <v>200</v>
          </cell>
          <cell r="O54">
            <v>265</v>
          </cell>
          <cell r="P54">
            <v>345</v>
          </cell>
          <cell r="Q54">
            <v>460</v>
          </cell>
          <cell r="R54">
            <v>480</v>
          </cell>
        </row>
        <row r="55">
          <cell r="B55" t="str">
            <v>JHARSUGUDA</v>
          </cell>
          <cell r="C55">
            <v>40</v>
          </cell>
          <cell r="D55">
            <v>48</v>
          </cell>
          <cell r="E55">
            <v>38</v>
          </cell>
          <cell r="F55">
            <v>45</v>
          </cell>
          <cell r="G55">
            <v>30</v>
          </cell>
          <cell r="H55">
            <v>30</v>
          </cell>
          <cell r="I55">
            <v>70</v>
          </cell>
          <cell r="J55">
            <v>71</v>
          </cell>
          <cell r="K55">
            <v>70</v>
          </cell>
          <cell r="L55">
            <v>80</v>
          </cell>
          <cell r="M55">
            <v>160</v>
          </cell>
          <cell r="N55">
            <v>160</v>
          </cell>
          <cell r="O55">
            <v>265</v>
          </cell>
          <cell r="P55">
            <v>295</v>
          </cell>
          <cell r="Q55">
            <v>340</v>
          </cell>
          <cell r="R55">
            <v>375</v>
          </cell>
        </row>
        <row r="56">
          <cell r="B56" t="str">
            <v>JODA</v>
          </cell>
          <cell r="C56">
            <v>40</v>
          </cell>
          <cell r="D56">
            <v>48</v>
          </cell>
          <cell r="E56">
            <v>38.5</v>
          </cell>
          <cell r="F56">
            <v>46</v>
          </cell>
          <cell r="G56">
            <v>35.5</v>
          </cell>
          <cell r="H56">
            <v>35.5</v>
          </cell>
          <cell r="I56">
            <v>60</v>
          </cell>
          <cell r="J56">
            <v>65</v>
          </cell>
          <cell r="K56">
            <v>60</v>
          </cell>
          <cell r="L56">
            <v>70</v>
          </cell>
          <cell r="M56">
            <v>106</v>
          </cell>
          <cell r="N56">
            <v>130</v>
          </cell>
          <cell r="O56">
            <v>157</v>
          </cell>
          <cell r="P56">
            <v>190</v>
          </cell>
          <cell r="Q56">
            <v>282</v>
          </cell>
          <cell r="R56">
            <v>300</v>
          </cell>
        </row>
        <row r="57">
          <cell r="B57" t="str">
            <v>JUNAGARH</v>
          </cell>
          <cell r="C57">
            <v>58</v>
          </cell>
          <cell r="D57">
            <v>60</v>
          </cell>
          <cell r="E57">
            <v>58</v>
          </cell>
          <cell r="F57">
            <v>60.000000000000007</v>
          </cell>
          <cell r="G57">
            <v>45</v>
          </cell>
          <cell r="H57">
            <v>45</v>
          </cell>
          <cell r="I57">
            <v>85</v>
          </cell>
          <cell r="J57">
            <v>101</v>
          </cell>
          <cell r="K57">
            <v>90</v>
          </cell>
          <cell r="L57">
            <v>110</v>
          </cell>
          <cell r="M57">
            <v>185</v>
          </cell>
          <cell r="N57">
            <v>185</v>
          </cell>
          <cell r="O57">
            <v>265</v>
          </cell>
          <cell r="P57">
            <v>325</v>
          </cell>
          <cell r="Q57">
            <v>420</v>
          </cell>
          <cell r="R57">
            <v>450</v>
          </cell>
        </row>
        <row r="58">
          <cell r="B58" t="str">
            <v>KALAHANDI</v>
          </cell>
          <cell r="C58">
            <v>58</v>
          </cell>
          <cell r="D58">
            <v>65</v>
          </cell>
          <cell r="E58">
            <v>58</v>
          </cell>
          <cell r="F58">
            <v>66</v>
          </cell>
          <cell r="G58">
            <v>46</v>
          </cell>
          <cell r="H58">
            <v>46</v>
          </cell>
          <cell r="I58">
            <v>90</v>
          </cell>
          <cell r="J58">
            <v>110</v>
          </cell>
          <cell r="K58">
            <v>90</v>
          </cell>
          <cell r="L58">
            <v>110</v>
          </cell>
          <cell r="M58">
            <v>180</v>
          </cell>
          <cell r="N58">
            <v>200</v>
          </cell>
          <cell r="O58">
            <v>265</v>
          </cell>
          <cell r="P58">
            <v>320</v>
          </cell>
          <cell r="Q58">
            <v>420</v>
          </cell>
          <cell r="R58">
            <v>450</v>
          </cell>
        </row>
        <row r="59">
          <cell r="B59" t="str">
            <v>KALIMELA</v>
          </cell>
          <cell r="C59">
            <v>64</v>
          </cell>
          <cell r="D59">
            <v>70</v>
          </cell>
          <cell r="E59">
            <v>66</v>
          </cell>
          <cell r="F59">
            <v>75</v>
          </cell>
          <cell r="G59">
            <v>52</v>
          </cell>
          <cell r="H59">
            <v>52</v>
          </cell>
          <cell r="I59">
            <v>90</v>
          </cell>
          <cell r="J59">
            <v>120</v>
          </cell>
          <cell r="K59">
            <v>90</v>
          </cell>
          <cell r="L59">
            <v>120</v>
          </cell>
          <cell r="M59">
            <v>200</v>
          </cell>
          <cell r="N59">
            <v>200</v>
          </cell>
          <cell r="O59">
            <v>265</v>
          </cell>
          <cell r="P59">
            <v>350</v>
          </cell>
          <cell r="Q59">
            <v>460</v>
          </cell>
          <cell r="R59">
            <v>500</v>
          </cell>
        </row>
        <row r="60">
          <cell r="B60" t="str">
            <v>KAMAKSHYANAGAR</v>
          </cell>
          <cell r="C60">
            <v>38</v>
          </cell>
          <cell r="D60">
            <v>43</v>
          </cell>
          <cell r="E60">
            <v>38</v>
          </cell>
          <cell r="F60">
            <v>43</v>
          </cell>
          <cell r="G60">
            <v>30</v>
          </cell>
          <cell r="H60">
            <v>30</v>
          </cell>
          <cell r="I60">
            <v>70</v>
          </cell>
          <cell r="J60">
            <v>78</v>
          </cell>
          <cell r="K60">
            <v>70</v>
          </cell>
          <cell r="L60">
            <v>80</v>
          </cell>
          <cell r="M60">
            <v>101</v>
          </cell>
          <cell r="N60">
            <v>120</v>
          </cell>
          <cell r="O60">
            <v>181</v>
          </cell>
          <cell r="P60">
            <v>200</v>
          </cell>
          <cell r="Q60">
            <v>340</v>
          </cell>
          <cell r="R60">
            <v>375</v>
          </cell>
        </row>
        <row r="61">
          <cell r="B61" t="str">
            <v>KANHIA</v>
          </cell>
          <cell r="C61">
            <v>38</v>
          </cell>
          <cell r="D61">
            <v>43</v>
          </cell>
          <cell r="E61">
            <v>38</v>
          </cell>
          <cell r="F61">
            <v>43</v>
          </cell>
          <cell r="G61">
            <v>30</v>
          </cell>
          <cell r="H61">
            <v>30</v>
          </cell>
          <cell r="I61">
            <v>70</v>
          </cell>
          <cell r="J61">
            <v>78</v>
          </cell>
          <cell r="K61">
            <v>70</v>
          </cell>
          <cell r="L61">
            <v>80</v>
          </cell>
          <cell r="M61">
            <v>105</v>
          </cell>
          <cell r="N61">
            <v>120</v>
          </cell>
          <cell r="O61">
            <v>181</v>
          </cell>
          <cell r="P61">
            <v>200</v>
          </cell>
          <cell r="Q61">
            <v>340</v>
          </cell>
          <cell r="R61">
            <v>375</v>
          </cell>
        </row>
        <row r="62">
          <cell r="B62" t="str">
            <v>KANTABANJI</v>
          </cell>
          <cell r="C62">
            <v>58</v>
          </cell>
          <cell r="D62">
            <v>60</v>
          </cell>
          <cell r="E62">
            <v>56</v>
          </cell>
          <cell r="F62">
            <v>60.000000000000007</v>
          </cell>
          <cell r="G62">
            <v>45</v>
          </cell>
          <cell r="H62">
            <v>45</v>
          </cell>
          <cell r="I62">
            <v>85</v>
          </cell>
          <cell r="J62">
            <v>101</v>
          </cell>
          <cell r="K62">
            <v>90</v>
          </cell>
          <cell r="L62">
            <v>110</v>
          </cell>
          <cell r="M62">
            <v>175</v>
          </cell>
          <cell r="N62">
            <v>175</v>
          </cell>
          <cell r="O62">
            <v>165</v>
          </cell>
          <cell r="P62">
            <v>290</v>
          </cell>
          <cell r="Q62">
            <v>420</v>
          </cell>
          <cell r="R62">
            <v>450</v>
          </cell>
        </row>
        <row r="63">
          <cell r="B63" t="str">
            <v>KARANJIA</v>
          </cell>
          <cell r="C63">
            <v>38</v>
          </cell>
          <cell r="D63">
            <v>43</v>
          </cell>
          <cell r="E63">
            <v>38</v>
          </cell>
          <cell r="F63">
            <v>43</v>
          </cell>
          <cell r="G63">
            <v>30</v>
          </cell>
          <cell r="H63">
            <v>30</v>
          </cell>
          <cell r="I63">
            <v>70</v>
          </cell>
          <cell r="J63">
            <v>78</v>
          </cell>
          <cell r="K63">
            <v>70</v>
          </cell>
          <cell r="L63">
            <v>80</v>
          </cell>
          <cell r="M63">
            <v>140</v>
          </cell>
          <cell r="N63">
            <v>150</v>
          </cell>
          <cell r="O63">
            <v>225</v>
          </cell>
          <cell r="P63">
            <v>250</v>
          </cell>
          <cell r="Q63">
            <v>340</v>
          </cell>
          <cell r="R63">
            <v>375</v>
          </cell>
        </row>
        <row r="64">
          <cell r="B64" t="str">
            <v>KENDRAPARA</v>
          </cell>
          <cell r="C64">
            <v>38</v>
          </cell>
          <cell r="D64">
            <v>45</v>
          </cell>
          <cell r="E64">
            <v>37</v>
          </cell>
          <cell r="F64">
            <v>45</v>
          </cell>
          <cell r="G64">
            <v>30</v>
          </cell>
          <cell r="H64">
            <v>30</v>
          </cell>
          <cell r="I64">
            <v>65</v>
          </cell>
          <cell r="J64">
            <v>71</v>
          </cell>
          <cell r="K64">
            <v>70</v>
          </cell>
          <cell r="L64">
            <v>80</v>
          </cell>
          <cell r="M64">
            <v>102</v>
          </cell>
          <cell r="N64">
            <v>130</v>
          </cell>
          <cell r="O64">
            <v>181</v>
          </cell>
          <cell r="P64">
            <v>220</v>
          </cell>
          <cell r="Q64">
            <v>340</v>
          </cell>
          <cell r="R64">
            <v>375</v>
          </cell>
        </row>
        <row r="65">
          <cell r="B65" t="str">
            <v>KEONJHAR</v>
          </cell>
          <cell r="C65">
            <v>40</v>
          </cell>
          <cell r="D65">
            <v>48</v>
          </cell>
          <cell r="E65">
            <v>38</v>
          </cell>
          <cell r="F65">
            <v>46</v>
          </cell>
          <cell r="G65">
            <v>30</v>
          </cell>
          <cell r="H65">
            <v>30</v>
          </cell>
          <cell r="I65">
            <v>70</v>
          </cell>
          <cell r="J65">
            <v>71</v>
          </cell>
          <cell r="K65">
            <v>70</v>
          </cell>
          <cell r="L65">
            <v>80</v>
          </cell>
          <cell r="M65">
            <v>130</v>
          </cell>
          <cell r="N65">
            <v>150</v>
          </cell>
          <cell r="O65">
            <v>225</v>
          </cell>
          <cell r="P65">
            <v>225</v>
          </cell>
          <cell r="Q65">
            <v>340</v>
          </cell>
          <cell r="R65">
            <v>375</v>
          </cell>
        </row>
        <row r="66">
          <cell r="B66" t="str">
            <v>KESAIBAHAL</v>
          </cell>
          <cell r="C66">
            <v>40</v>
          </cell>
          <cell r="D66">
            <v>45</v>
          </cell>
          <cell r="E66">
            <v>38</v>
          </cell>
          <cell r="F66">
            <v>43</v>
          </cell>
          <cell r="G66">
            <v>30</v>
          </cell>
          <cell r="H66">
            <v>30</v>
          </cell>
          <cell r="I66">
            <v>70</v>
          </cell>
          <cell r="J66">
            <v>78</v>
          </cell>
          <cell r="K66">
            <v>70</v>
          </cell>
          <cell r="L66">
            <v>80</v>
          </cell>
          <cell r="M66">
            <v>160</v>
          </cell>
          <cell r="N66">
            <v>180</v>
          </cell>
          <cell r="O66">
            <v>165</v>
          </cell>
          <cell r="P66">
            <v>320</v>
          </cell>
          <cell r="Q66">
            <v>340</v>
          </cell>
          <cell r="R66">
            <v>375</v>
          </cell>
        </row>
        <row r="67">
          <cell r="B67" t="str">
            <v>KESINGA</v>
          </cell>
          <cell r="C67">
            <v>58</v>
          </cell>
          <cell r="D67">
            <v>60</v>
          </cell>
          <cell r="E67">
            <v>56</v>
          </cell>
          <cell r="F67">
            <v>60.000000000000007</v>
          </cell>
          <cell r="G67">
            <v>46</v>
          </cell>
          <cell r="H67">
            <v>46</v>
          </cell>
          <cell r="I67">
            <v>85</v>
          </cell>
          <cell r="J67">
            <v>101</v>
          </cell>
          <cell r="K67">
            <v>90</v>
          </cell>
          <cell r="L67">
            <v>110</v>
          </cell>
          <cell r="M67">
            <v>180</v>
          </cell>
          <cell r="N67">
            <v>180</v>
          </cell>
          <cell r="O67">
            <v>265</v>
          </cell>
          <cell r="P67">
            <v>305</v>
          </cell>
          <cell r="Q67">
            <v>420</v>
          </cell>
          <cell r="R67">
            <v>450</v>
          </cell>
        </row>
        <row r="68">
          <cell r="B68" t="str">
            <v>KHARIAR ROAD</v>
          </cell>
          <cell r="C68">
            <v>58</v>
          </cell>
          <cell r="D68">
            <v>65</v>
          </cell>
          <cell r="E68">
            <v>56</v>
          </cell>
          <cell r="F68">
            <v>66</v>
          </cell>
          <cell r="G68">
            <v>45</v>
          </cell>
          <cell r="H68">
            <v>45</v>
          </cell>
          <cell r="I68">
            <v>85</v>
          </cell>
          <cell r="J68">
            <v>110</v>
          </cell>
          <cell r="K68">
            <v>90</v>
          </cell>
          <cell r="L68">
            <v>110</v>
          </cell>
          <cell r="M68">
            <v>175</v>
          </cell>
          <cell r="N68">
            <v>190</v>
          </cell>
          <cell r="O68">
            <v>265</v>
          </cell>
          <cell r="P68">
            <v>320</v>
          </cell>
          <cell r="Q68">
            <v>420</v>
          </cell>
          <cell r="R68">
            <v>450</v>
          </cell>
        </row>
        <row r="69">
          <cell r="B69" t="str">
            <v>KHURDA</v>
          </cell>
          <cell r="C69">
            <v>38</v>
          </cell>
          <cell r="D69">
            <v>45</v>
          </cell>
          <cell r="E69">
            <v>40</v>
          </cell>
          <cell r="F69">
            <v>45</v>
          </cell>
          <cell r="G69">
            <v>30</v>
          </cell>
          <cell r="H69">
            <v>30</v>
          </cell>
          <cell r="I69">
            <v>65</v>
          </cell>
          <cell r="J69">
            <v>71</v>
          </cell>
          <cell r="K69">
            <v>65</v>
          </cell>
          <cell r="L69">
            <v>80</v>
          </cell>
          <cell r="M69">
            <v>101</v>
          </cell>
          <cell r="N69">
            <v>130</v>
          </cell>
          <cell r="O69">
            <v>175</v>
          </cell>
          <cell r="P69">
            <v>210</v>
          </cell>
          <cell r="Q69">
            <v>340</v>
          </cell>
          <cell r="R69">
            <v>375</v>
          </cell>
        </row>
        <row r="70">
          <cell r="B70" t="str">
            <v>KONARK</v>
          </cell>
          <cell r="C70">
            <v>38</v>
          </cell>
          <cell r="D70">
            <v>43</v>
          </cell>
          <cell r="E70">
            <v>38</v>
          </cell>
          <cell r="F70">
            <v>43</v>
          </cell>
          <cell r="G70">
            <v>30</v>
          </cell>
          <cell r="H70">
            <v>30</v>
          </cell>
          <cell r="I70">
            <v>65</v>
          </cell>
          <cell r="J70">
            <v>78</v>
          </cell>
          <cell r="K70">
            <v>65</v>
          </cell>
          <cell r="L70">
            <v>80</v>
          </cell>
          <cell r="M70">
            <v>101</v>
          </cell>
          <cell r="N70">
            <v>120</v>
          </cell>
          <cell r="O70">
            <v>181</v>
          </cell>
          <cell r="P70">
            <v>210</v>
          </cell>
          <cell r="Q70">
            <v>340</v>
          </cell>
          <cell r="R70">
            <v>375</v>
          </cell>
        </row>
        <row r="71">
          <cell r="B71" t="str">
            <v>KORAPUT</v>
          </cell>
          <cell r="C71">
            <v>58</v>
          </cell>
          <cell r="D71">
            <v>65</v>
          </cell>
          <cell r="E71">
            <v>58</v>
          </cell>
          <cell r="F71">
            <v>65</v>
          </cell>
          <cell r="G71">
            <v>46</v>
          </cell>
          <cell r="H71">
            <v>46</v>
          </cell>
          <cell r="I71">
            <v>90</v>
          </cell>
          <cell r="J71">
            <v>101</v>
          </cell>
          <cell r="K71">
            <v>90</v>
          </cell>
          <cell r="L71">
            <v>110</v>
          </cell>
          <cell r="M71">
            <v>200</v>
          </cell>
          <cell r="N71">
            <v>200</v>
          </cell>
          <cell r="O71">
            <v>290</v>
          </cell>
          <cell r="P71">
            <v>345</v>
          </cell>
          <cell r="Q71">
            <v>420</v>
          </cell>
          <cell r="R71">
            <v>450</v>
          </cell>
        </row>
        <row r="72">
          <cell r="B72" t="str">
            <v>KUAKHIA</v>
          </cell>
          <cell r="C72">
            <v>38</v>
          </cell>
          <cell r="D72">
            <v>45</v>
          </cell>
          <cell r="E72">
            <v>40</v>
          </cell>
          <cell r="F72">
            <v>51.428571428571431</v>
          </cell>
          <cell r="G72">
            <v>35</v>
          </cell>
          <cell r="H72">
            <v>35</v>
          </cell>
          <cell r="I72">
            <v>65</v>
          </cell>
          <cell r="J72">
            <v>86</v>
          </cell>
          <cell r="K72">
            <v>75</v>
          </cell>
          <cell r="L72">
            <v>94.600000000000009</v>
          </cell>
          <cell r="M72">
            <v>111</v>
          </cell>
          <cell r="N72">
            <v>140</v>
          </cell>
          <cell r="O72">
            <v>181</v>
          </cell>
          <cell r="P72">
            <v>200</v>
          </cell>
          <cell r="Q72">
            <v>420</v>
          </cell>
          <cell r="R72">
            <v>450</v>
          </cell>
        </row>
        <row r="73">
          <cell r="B73" t="str">
            <v>KUCHINDA</v>
          </cell>
          <cell r="C73">
            <v>40</v>
          </cell>
          <cell r="D73">
            <v>48</v>
          </cell>
          <cell r="E73">
            <v>39</v>
          </cell>
          <cell r="F73">
            <v>46</v>
          </cell>
          <cell r="G73">
            <v>35.5</v>
          </cell>
          <cell r="H73">
            <v>35.5</v>
          </cell>
          <cell r="I73">
            <v>60</v>
          </cell>
          <cell r="J73">
            <v>65</v>
          </cell>
          <cell r="K73">
            <v>60</v>
          </cell>
          <cell r="L73">
            <v>70</v>
          </cell>
          <cell r="M73">
            <v>106</v>
          </cell>
          <cell r="N73">
            <v>125</v>
          </cell>
          <cell r="O73">
            <v>157</v>
          </cell>
          <cell r="P73">
            <v>190</v>
          </cell>
          <cell r="Q73">
            <v>282</v>
          </cell>
          <cell r="R73">
            <v>300</v>
          </cell>
        </row>
        <row r="74">
          <cell r="B74" t="str">
            <v>MALKANGIRI</v>
          </cell>
          <cell r="C74">
            <v>64</v>
          </cell>
          <cell r="D74">
            <v>72</v>
          </cell>
          <cell r="E74">
            <v>66</v>
          </cell>
          <cell r="F74">
            <v>75</v>
          </cell>
          <cell r="G74">
            <v>52</v>
          </cell>
          <cell r="H74">
            <v>52</v>
          </cell>
          <cell r="I74">
            <v>90</v>
          </cell>
          <cell r="J74">
            <v>120</v>
          </cell>
          <cell r="K74">
            <v>90</v>
          </cell>
          <cell r="L74">
            <v>112</v>
          </cell>
          <cell r="M74">
            <v>200</v>
          </cell>
          <cell r="N74">
            <v>220</v>
          </cell>
          <cell r="O74">
            <v>300</v>
          </cell>
          <cell r="P74">
            <v>350</v>
          </cell>
          <cell r="Q74">
            <v>460</v>
          </cell>
          <cell r="R74">
            <v>500</v>
          </cell>
        </row>
        <row r="75">
          <cell r="B75" t="str">
            <v xml:space="preserve">MUNIGUDA </v>
          </cell>
          <cell r="C75">
            <v>60</v>
          </cell>
          <cell r="D75">
            <v>68</v>
          </cell>
          <cell r="E75">
            <v>58</v>
          </cell>
          <cell r="F75">
            <v>66</v>
          </cell>
          <cell r="G75">
            <v>46</v>
          </cell>
          <cell r="H75">
            <v>46</v>
          </cell>
          <cell r="I75">
            <v>90</v>
          </cell>
          <cell r="J75">
            <v>110</v>
          </cell>
          <cell r="K75">
            <v>90</v>
          </cell>
          <cell r="L75">
            <v>105</v>
          </cell>
          <cell r="M75">
            <v>175</v>
          </cell>
          <cell r="N75">
            <v>200</v>
          </cell>
          <cell r="O75">
            <v>290</v>
          </cell>
          <cell r="P75">
            <v>320</v>
          </cell>
          <cell r="Q75">
            <v>460</v>
          </cell>
          <cell r="R75">
            <v>500</v>
          </cell>
        </row>
        <row r="76">
          <cell r="B76" t="str">
            <v>NARENDRAPUR</v>
          </cell>
          <cell r="C76">
            <v>38</v>
          </cell>
          <cell r="D76">
            <v>43</v>
          </cell>
          <cell r="E76">
            <v>38</v>
          </cell>
          <cell r="F76">
            <v>43</v>
          </cell>
          <cell r="G76">
            <v>30</v>
          </cell>
          <cell r="H76">
            <v>30</v>
          </cell>
          <cell r="I76">
            <v>70</v>
          </cell>
          <cell r="J76">
            <v>78</v>
          </cell>
          <cell r="K76">
            <v>70</v>
          </cell>
          <cell r="L76">
            <v>80</v>
          </cell>
          <cell r="M76">
            <v>105</v>
          </cell>
          <cell r="N76">
            <v>120</v>
          </cell>
          <cell r="O76">
            <v>195</v>
          </cell>
          <cell r="P76">
            <v>210</v>
          </cell>
          <cell r="Q76">
            <v>340</v>
          </cell>
          <cell r="R76">
            <v>375</v>
          </cell>
        </row>
        <row r="77">
          <cell r="B77" t="str">
            <v>NARSINGHPUR</v>
          </cell>
          <cell r="C77">
            <v>38</v>
          </cell>
          <cell r="D77">
            <v>43</v>
          </cell>
          <cell r="E77">
            <v>38</v>
          </cell>
          <cell r="F77">
            <v>43</v>
          </cell>
          <cell r="G77">
            <v>30</v>
          </cell>
          <cell r="H77">
            <v>30</v>
          </cell>
          <cell r="I77">
            <v>70</v>
          </cell>
          <cell r="J77">
            <v>78</v>
          </cell>
          <cell r="K77">
            <v>70</v>
          </cell>
          <cell r="L77">
            <v>80</v>
          </cell>
          <cell r="M77">
            <v>105</v>
          </cell>
          <cell r="N77">
            <v>120</v>
          </cell>
          <cell r="O77">
            <v>181</v>
          </cell>
          <cell r="P77">
            <v>210</v>
          </cell>
          <cell r="Q77">
            <v>340</v>
          </cell>
          <cell r="R77">
            <v>375</v>
          </cell>
        </row>
        <row r="78">
          <cell r="B78" t="str">
            <v>NAWRANGPUR</v>
          </cell>
          <cell r="C78">
            <v>53</v>
          </cell>
          <cell r="D78">
            <v>60</v>
          </cell>
          <cell r="E78">
            <v>46</v>
          </cell>
          <cell r="F78">
            <v>52.075471698113205</v>
          </cell>
          <cell r="G78">
            <v>43</v>
          </cell>
          <cell r="H78">
            <v>43</v>
          </cell>
          <cell r="I78">
            <v>76</v>
          </cell>
          <cell r="J78">
            <v>76</v>
          </cell>
          <cell r="K78">
            <v>76</v>
          </cell>
          <cell r="L78">
            <v>83.600000000000009</v>
          </cell>
          <cell r="M78">
            <v>115</v>
          </cell>
          <cell r="N78">
            <v>145</v>
          </cell>
          <cell r="O78">
            <v>188</v>
          </cell>
          <cell r="P78">
            <v>220</v>
          </cell>
          <cell r="Q78">
            <v>370</v>
          </cell>
          <cell r="R78">
            <v>400</v>
          </cell>
        </row>
        <row r="79">
          <cell r="B79" t="str">
            <v>NAYAGARH</v>
          </cell>
          <cell r="C79">
            <v>38</v>
          </cell>
          <cell r="D79">
            <v>45</v>
          </cell>
          <cell r="E79">
            <v>38</v>
          </cell>
          <cell r="F79">
            <v>45</v>
          </cell>
          <cell r="G79">
            <v>30</v>
          </cell>
          <cell r="H79">
            <v>30</v>
          </cell>
          <cell r="I79">
            <v>65</v>
          </cell>
          <cell r="J79">
            <v>71</v>
          </cell>
          <cell r="K79">
            <v>65</v>
          </cell>
          <cell r="L79">
            <v>80</v>
          </cell>
          <cell r="M79">
            <v>101</v>
          </cell>
          <cell r="N79">
            <v>130</v>
          </cell>
          <cell r="O79">
            <v>181</v>
          </cell>
          <cell r="P79">
            <v>220</v>
          </cell>
          <cell r="Q79">
            <v>340</v>
          </cell>
          <cell r="R79">
            <v>375</v>
          </cell>
        </row>
        <row r="80">
          <cell r="B80" t="str">
            <v>NIMAPARA</v>
          </cell>
          <cell r="C80">
            <v>37</v>
          </cell>
          <cell r="D80">
            <v>44</v>
          </cell>
          <cell r="E80">
            <v>36</v>
          </cell>
          <cell r="F80">
            <v>43</v>
          </cell>
          <cell r="G80">
            <v>33</v>
          </cell>
          <cell r="H80">
            <v>33</v>
          </cell>
          <cell r="I80">
            <v>62</v>
          </cell>
          <cell r="J80">
            <v>67</v>
          </cell>
          <cell r="K80">
            <v>62</v>
          </cell>
          <cell r="L80">
            <v>70</v>
          </cell>
          <cell r="M80">
            <v>114</v>
          </cell>
          <cell r="N80">
            <v>140</v>
          </cell>
          <cell r="O80">
            <v>181</v>
          </cell>
          <cell r="P80">
            <v>210</v>
          </cell>
          <cell r="Q80">
            <v>410</v>
          </cell>
          <cell r="R80">
            <v>450</v>
          </cell>
        </row>
        <row r="81">
          <cell r="B81" t="str">
            <v>NUAGAON</v>
          </cell>
          <cell r="C81">
            <v>40</v>
          </cell>
          <cell r="D81">
            <v>45</v>
          </cell>
          <cell r="E81">
            <v>38</v>
          </cell>
          <cell r="F81">
            <v>43</v>
          </cell>
          <cell r="G81">
            <v>30</v>
          </cell>
          <cell r="H81">
            <v>30</v>
          </cell>
          <cell r="I81">
            <v>70</v>
          </cell>
          <cell r="J81">
            <v>78</v>
          </cell>
          <cell r="K81">
            <v>70</v>
          </cell>
          <cell r="L81">
            <v>80</v>
          </cell>
          <cell r="M81">
            <v>175</v>
          </cell>
          <cell r="N81">
            <v>200</v>
          </cell>
          <cell r="O81">
            <v>295</v>
          </cell>
          <cell r="P81">
            <v>320</v>
          </cell>
          <cell r="Q81">
            <v>340</v>
          </cell>
          <cell r="R81">
            <v>375</v>
          </cell>
        </row>
        <row r="82">
          <cell r="B82" t="str">
            <v>NUAPADA</v>
          </cell>
          <cell r="C82">
            <v>58</v>
          </cell>
          <cell r="D82">
            <v>65</v>
          </cell>
          <cell r="E82">
            <v>58</v>
          </cell>
          <cell r="F82">
            <v>66</v>
          </cell>
          <cell r="G82">
            <v>46</v>
          </cell>
          <cell r="H82">
            <v>46</v>
          </cell>
          <cell r="I82">
            <v>90</v>
          </cell>
          <cell r="J82">
            <v>110</v>
          </cell>
          <cell r="K82">
            <v>90</v>
          </cell>
          <cell r="L82">
            <v>110</v>
          </cell>
          <cell r="M82">
            <v>150</v>
          </cell>
          <cell r="N82">
            <v>170</v>
          </cell>
          <cell r="O82">
            <v>265</v>
          </cell>
          <cell r="P82">
            <v>290</v>
          </cell>
          <cell r="Q82">
            <v>420</v>
          </cell>
          <cell r="R82">
            <v>450</v>
          </cell>
        </row>
        <row r="83">
          <cell r="B83" t="str">
            <v>OLTAPUR</v>
          </cell>
          <cell r="C83">
            <v>38</v>
          </cell>
          <cell r="D83">
            <v>43</v>
          </cell>
          <cell r="E83">
            <v>38</v>
          </cell>
          <cell r="F83">
            <v>43</v>
          </cell>
          <cell r="G83">
            <v>30</v>
          </cell>
          <cell r="H83">
            <v>30</v>
          </cell>
          <cell r="I83">
            <v>70</v>
          </cell>
          <cell r="J83">
            <v>78</v>
          </cell>
          <cell r="K83">
            <v>70</v>
          </cell>
          <cell r="L83">
            <v>80</v>
          </cell>
          <cell r="M83">
            <v>101</v>
          </cell>
          <cell r="N83">
            <v>120</v>
          </cell>
          <cell r="O83">
            <v>181</v>
          </cell>
          <cell r="P83">
            <v>210</v>
          </cell>
          <cell r="Q83">
            <v>340</v>
          </cell>
          <cell r="R83">
            <v>375</v>
          </cell>
        </row>
        <row r="84">
          <cell r="B84" t="str">
            <v>PADMAPUR</v>
          </cell>
          <cell r="C84">
            <v>44</v>
          </cell>
          <cell r="D84">
            <v>52</v>
          </cell>
          <cell r="E84">
            <v>38</v>
          </cell>
          <cell r="F84">
            <v>45</v>
          </cell>
          <cell r="G84">
            <v>35</v>
          </cell>
          <cell r="H84">
            <v>35</v>
          </cell>
          <cell r="I84">
            <v>64</v>
          </cell>
          <cell r="J84">
            <v>70</v>
          </cell>
          <cell r="K84">
            <v>64</v>
          </cell>
          <cell r="L84">
            <v>70</v>
          </cell>
          <cell r="M84">
            <v>117</v>
          </cell>
          <cell r="N84">
            <v>140</v>
          </cell>
          <cell r="O84">
            <v>163</v>
          </cell>
          <cell r="P84">
            <v>180</v>
          </cell>
          <cell r="Q84">
            <v>300</v>
          </cell>
          <cell r="R84">
            <v>330</v>
          </cell>
        </row>
        <row r="85">
          <cell r="B85" t="str">
            <v>PAIKAMALA</v>
          </cell>
          <cell r="C85">
            <v>44</v>
          </cell>
          <cell r="D85">
            <v>52</v>
          </cell>
          <cell r="E85">
            <v>38</v>
          </cell>
          <cell r="F85">
            <v>45</v>
          </cell>
          <cell r="G85">
            <v>35</v>
          </cell>
          <cell r="H85">
            <v>35</v>
          </cell>
          <cell r="I85">
            <v>64</v>
          </cell>
          <cell r="J85">
            <v>70</v>
          </cell>
          <cell r="K85">
            <v>64</v>
          </cell>
          <cell r="L85">
            <v>70</v>
          </cell>
          <cell r="M85">
            <v>117</v>
          </cell>
          <cell r="N85">
            <v>140</v>
          </cell>
          <cell r="O85">
            <v>163</v>
          </cell>
          <cell r="P85">
            <v>180</v>
          </cell>
          <cell r="Q85">
            <v>300</v>
          </cell>
          <cell r="R85">
            <v>330</v>
          </cell>
        </row>
        <row r="86">
          <cell r="B86" t="str">
            <v>PANIKOILI</v>
          </cell>
          <cell r="C86">
            <v>40</v>
          </cell>
          <cell r="D86">
            <v>45</v>
          </cell>
          <cell r="E86">
            <v>41</v>
          </cell>
          <cell r="F86">
            <v>51.428571428571431</v>
          </cell>
          <cell r="G86">
            <v>36</v>
          </cell>
          <cell r="H86">
            <v>36</v>
          </cell>
          <cell r="I86">
            <v>70</v>
          </cell>
          <cell r="J86">
            <v>86</v>
          </cell>
          <cell r="K86">
            <v>75</v>
          </cell>
          <cell r="L86">
            <v>94.600000000000009</v>
          </cell>
          <cell r="M86">
            <v>115</v>
          </cell>
          <cell r="N86">
            <v>140</v>
          </cell>
          <cell r="O86">
            <v>181</v>
          </cell>
          <cell r="P86">
            <v>220</v>
          </cell>
          <cell r="Q86">
            <v>420</v>
          </cell>
          <cell r="R86">
            <v>450</v>
          </cell>
        </row>
        <row r="87">
          <cell r="B87" t="str">
            <v>PAPADAHANDI</v>
          </cell>
          <cell r="C87">
            <v>53</v>
          </cell>
          <cell r="D87">
            <v>60</v>
          </cell>
          <cell r="E87">
            <v>46</v>
          </cell>
          <cell r="F87">
            <v>52</v>
          </cell>
          <cell r="G87">
            <v>43</v>
          </cell>
          <cell r="H87">
            <v>43</v>
          </cell>
          <cell r="I87">
            <v>76</v>
          </cell>
          <cell r="J87">
            <v>83</v>
          </cell>
          <cell r="K87">
            <v>76</v>
          </cell>
          <cell r="L87">
            <v>80</v>
          </cell>
          <cell r="M87">
            <v>115</v>
          </cell>
          <cell r="N87">
            <v>140</v>
          </cell>
          <cell r="O87">
            <v>188</v>
          </cell>
          <cell r="P87">
            <v>210</v>
          </cell>
          <cell r="Q87">
            <v>370</v>
          </cell>
          <cell r="R87">
            <v>400</v>
          </cell>
        </row>
        <row r="88">
          <cell r="B88" t="str">
            <v>PARADEEP</v>
          </cell>
          <cell r="C88">
            <v>38</v>
          </cell>
          <cell r="D88">
            <v>45</v>
          </cell>
          <cell r="E88">
            <v>38</v>
          </cell>
          <cell r="F88">
            <v>45</v>
          </cell>
          <cell r="G88">
            <v>30</v>
          </cell>
          <cell r="H88">
            <v>30</v>
          </cell>
          <cell r="I88">
            <v>70</v>
          </cell>
          <cell r="J88">
            <v>71</v>
          </cell>
          <cell r="K88">
            <v>70</v>
          </cell>
          <cell r="L88">
            <v>80</v>
          </cell>
          <cell r="M88">
            <v>103</v>
          </cell>
          <cell r="N88">
            <v>125</v>
          </cell>
          <cell r="O88">
            <v>181</v>
          </cell>
          <cell r="P88">
            <v>200</v>
          </cell>
          <cell r="Q88">
            <v>340</v>
          </cell>
          <cell r="R88">
            <v>375</v>
          </cell>
        </row>
        <row r="89">
          <cell r="B89" t="str">
            <v>PARALAKHEMUNDI</v>
          </cell>
          <cell r="C89">
            <v>48</v>
          </cell>
          <cell r="D89">
            <v>57</v>
          </cell>
          <cell r="E89">
            <v>41</v>
          </cell>
          <cell r="F89">
            <v>48</v>
          </cell>
          <cell r="G89">
            <v>38</v>
          </cell>
          <cell r="H89">
            <v>38</v>
          </cell>
          <cell r="I89">
            <v>66</v>
          </cell>
          <cell r="J89">
            <v>70</v>
          </cell>
          <cell r="K89">
            <v>66</v>
          </cell>
          <cell r="L89">
            <v>80</v>
          </cell>
          <cell r="M89">
            <v>110</v>
          </cell>
          <cell r="N89">
            <v>135</v>
          </cell>
          <cell r="O89">
            <v>170</v>
          </cell>
          <cell r="P89">
            <v>200</v>
          </cell>
          <cell r="Q89">
            <v>370</v>
          </cell>
          <cell r="R89">
            <v>400</v>
          </cell>
        </row>
        <row r="90">
          <cell r="B90" t="str">
            <v>PATTAMUNDAI</v>
          </cell>
          <cell r="C90">
            <v>43</v>
          </cell>
          <cell r="D90">
            <v>45</v>
          </cell>
          <cell r="E90">
            <v>37</v>
          </cell>
          <cell r="F90">
            <v>38.720930232558146</v>
          </cell>
          <cell r="G90">
            <v>34</v>
          </cell>
          <cell r="H90">
            <v>34</v>
          </cell>
          <cell r="I90">
            <v>58</v>
          </cell>
          <cell r="J90">
            <v>65</v>
          </cell>
          <cell r="K90">
            <v>58</v>
          </cell>
          <cell r="L90">
            <v>70</v>
          </cell>
          <cell r="M90">
            <v>114</v>
          </cell>
          <cell r="N90">
            <v>145</v>
          </cell>
          <cell r="O90">
            <v>181</v>
          </cell>
          <cell r="P90">
            <v>220</v>
          </cell>
          <cell r="Q90">
            <v>410</v>
          </cell>
          <cell r="R90">
            <v>450</v>
          </cell>
        </row>
        <row r="91">
          <cell r="B91" t="str">
            <v>PHULBANI</v>
          </cell>
          <cell r="C91">
            <v>45</v>
          </cell>
          <cell r="D91">
            <v>50</v>
          </cell>
          <cell r="E91">
            <v>41</v>
          </cell>
          <cell r="F91">
            <v>45.555555555555557</v>
          </cell>
          <cell r="G91">
            <v>38</v>
          </cell>
          <cell r="H91">
            <v>38</v>
          </cell>
          <cell r="I91">
            <v>70</v>
          </cell>
          <cell r="J91">
            <v>70</v>
          </cell>
          <cell r="K91">
            <v>70</v>
          </cell>
          <cell r="L91">
            <v>80</v>
          </cell>
          <cell r="M91">
            <v>124</v>
          </cell>
          <cell r="N91">
            <v>150</v>
          </cell>
          <cell r="O91">
            <v>173</v>
          </cell>
          <cell r="P91">
            <v>195</v>
          </cell>
          <cell r="Q91">
            <v>340</v>
          </cell>
          <cell r="R91">
            <v>375</v>
          </cell>
        </row>
        <row r="92">
          <cell r="B92" t="str">
            <v>PRITIPUR</v>
          </cell>
          <cell r="C92">
            <v>42</v>
          </cell>
          <cell r="D92">
            <v>47</v>
          </cell>
          <cell r="E92">
            <v>48</v>
          </cell>
          <cell r="F92">
            <v>54</v>
          </cell>
          <cell r="G92">
            <v>38</v>
          </cell>
          <cell r="H92">
            <v>38</v>
          </cell>
          <cell r="I92">
            <v>75</v>
          </cell>
          <cell r="J92">
            <v>95</v>
          </cell>
          <cell r="K92">
            <v>75</v>
          </cell>
          <cell r="L92">
            <v>90</v>
          </cell>
          <cell r="M92">
            <v>111</v>
          </cell>
          <cell r="N92">
            <v>135</v>
          </cell>
          <cell r="O92">
            <v>181</v>
          </cell>
          <cell r="P92">
            <v>210</v>
          </cell>
          <cell r="Q92">
            <v>420</v>
          </cell>
          <cell r="R92">
            <v>450</v>
          </cell>
        </row>
        <row r="93">
          <cell r="B93" t="str">
            <v>PURI</v>
          </cell>
          <cell r="C93">
            <v>38</v>
          </cell>
          <cell r="D93">
            <v>45</v>
          </cell>
          <cell r="E93">
            <v>38</v>
          </cell>
          <cell r="F93">
            <v>45</v>
          </cell>
          <cell r="G93">
            <v>30</v>
          </cell>
          <cell r="H93">
            <v>30</v>
          </cell>
          <cell r="I93">
            <v>65</v>
          </cell>
          <cell r="J93">
            <v>71</v>
          </cell>
          <cell r="K93">
            <v>65</v>
          </cell>
          <cell r="L93">
            <v>80</v>
          </cell>
          <cell r="M93">
            <v>101</v>
          </cell>
          <cell r="N93">
            <v>130</v>
          </cell>
          <cell r="O93">
            <v>181</v>
          </cell>
          <cell r="P93">
            <v>220</v>
          </cell>
          <cell r="Q93">
            <v>340</v>
          </cell>
          <cell r="R93">
            <v>375</v>
          </cell>
        </row>
        <row r="94">
          <cell r="B94" t="str">
            <v>RAHAMA</v>
          </cell>
          <cell r="C94">
            <v>42</v>
          </cell>
          <cell r="D94">
            <v>50</v>
          </cell>
          <cell r="E94">
            <v>48</v>
          </cell>
          <cell r="F94">
            <v>57</v>
          </cell>
          <cell r="G94">
            <v>38</v>
          </cell>
          <cell r="H94">
            <v>38</v>
          </cell>
          <cell r="I94">
            <v>75</v>
          </cell>
          <cell r="J94">
            <v>94</v>
          </cell>
          <cell r="K94">
            <v>75</v>
          </cell>
          <cell r="L94">
            <v>95</v>
          </cell>
          <cell r="M94">
            <v>115</v>
          </cell>
          <cell r="N94">
            <v>140</v>
          </cell>
          <cell r="O94">
            <v>181</v>
          </cell>
          <cell r="P94">
            <v>200</v>
          </cell>
          <cell r="Q94">
            <v>420</v>
          </cell>
          <cell r="R94">
            <v>450</v>
          </cell>
        </row>
        <row r="95">
          <cell r="B95" t="str">
            <v>RAIRANGPUR</v>
          </cell>
          <cell r="C95">
            <v>38</v>
          </cell>
          <cell r="D95">
            <v>45</v>
          </cell>
          <cell r="E95">
            <v>32</v>
          </cell>
          <cell r="F95">
            <v>38</v>
          </cell>
          <cell r="G95">
            <v>29</v>
          </cell>
          <cell r="H95">
            <v>29</v>
          </cell>
          <cell r="I95">
            <v>50</v>
          </cell>
          <cell r="J95">
            <v>55</v>
          </cell>
          <cell r="K95">
            <v>50</v>
          </cell>
          <cell r="L95">
            <v>65</v>
          </cell>
          <cell r="M95">
            <v>95</v>
          </cell>
          <cell r="N95">
            <v>120</v>
          </cell>
          <cell r="O95">
            <v>143</v>
          </cell>
          <cell r="P95">
            <v>175</v>
          </cell>
          <cell r="Q95">
            <v>280</v>
          </cell>
          <cell r="R95">
            <v>300</v>
          </cell>
        </row>
        <row r="96">
          <cell r="B96" t="str">
            <v>RAJGANGPUR</v>
          </cell>
          <cell r="C96">
            <v>34</v>
          </cell>
          <cell r="D96">
            <v>40</v>
          </cell>
          <cell r="E96">
            <v>31</v>
          </cell>
          <cell r="F96">
            <v>37</v>
          </cell>
          <cell r="G96">
            <v>28</v>
          </cell>
          <cell r="H96">
            <v>28</v>
          </cell>
          <cell r="I96">
            <v>51</v>
          </cell>
          <cell r="J96">
            <v>56</v>
          </cell>
          <cell r="K96">
            <v>51</v>
          </cell>
          <cell r="L96">
            <v>65</v>
          </cell>
          <cell r="M96">
            <v>104</v>
          </cell>
          <cell r="N96">
            <v>130</v>
          </cell>
          <cell r="O96">
            <v>175</v>
          </cell>
          <cell r="P96">
            <v>200</v>
          </cell>
          <cell r="Q96">
            <v>280</v>
          </cell>
          <cell r="R96">
            <v>300</v>
          </cell>
        </row>
        <row r="97">
          <cell r="B97" t="str">
            <v>RAJKANIKA</v>
          </cell>
          <cell r="C97">
            <v>43</v>
          </cell>
          <cell r="D97">
            <v>48</v>
          </cell>
          <cell r="E97">
            <v>37</v>
          </cell>
          <cell r="F97">
            <v>42</v>
          </cell>
          <cell r="G97">
            <v>34</v>
          </cell>
          <cell r="H97">
            <v>34</v>
          </cell>
          <cell r="I97">
            <v>58</v>
          </cell>
          <cell r="J97">
            <v>64</v>
          </cell>
          <cell r="K97">
            <v>58</v>
          </cell>
          <cell r="L97">
            <v>65</v>
          </cell>
          <cell r="M97">
            <v>114</v>
          </cell>
          <cell r="N97">
            <v>135</v>
          </cell>
          <cell r="O97">
            <v>181</v>
          </cell>
          <cell r="P97">
            <v>210</v>
          </cell>
          <cell r="Q97">
            <v>410</v>
          </cell>
          <cell r="R97">
            <v>450</v>
          </cell>
        </row>
        <row r="98">
          <cell r="B98" t="str">
            <v>RANAPUR</v>
          </cell>
          <cell r="C98">
            <v>38</v>
          </cell>
          <cell r="D98">
            <v>43</v>
          </cell>
          <cell r="E98">
            <v>38</v>
          </cell>
          <cell r="F98">
            <v>43</v>
          </cell>
          <cell r="G98">
            <v>30</v>
          </cell>
          <cell r="H98">
            <v>30</v>
          </cell>
          <cell r="I98">
            <v>70</v>
          </cell>
          <cell r="J98">
            <v>78</v>
          </cell>
          <cell r="K98">
            <v>70</v>
          </cell>
          <cell r="L98">
            <v>80</v>
          </cell>
          <cell r="M98">
            <v>101</v>
          </cell>
          <cell r="N98">
            <v>120</v>
          </cell>
          <cell r="O98">
            <v>181</v>
          </cell>
          <cell r="P98">
            <v>210</v>
          </cell>
          <cell r="Q98">
            <v>340</v>
          </cell>
          <cell r="R98">
            <v>375</v>
          </cell>
        </row>
        <row r="99">
          <cell r="B99" t="str">
            <v>RAYAGADA</v>
          </cell>
          <cell r="C99">
            <v>60</v>
          </cell>
          <cell r="D99">
            <v>65</v>
          </cell>
          <cell r="E99">
            <v>58</v>
          </cell>
          <cell r="F99">
            <v>62.833333333333329</v>
          </cell>
          <cell r="G99">
            <v>45</v>
          </cell>
          <cell r="H99">
            <v>45</v>
          </cell>
          <cell r="I99">
            <v>85</v>
          </cell>
          <cell r="J99">
            <v>104</v>
          </cell>
          <cell r="K99">
            <v>90</v>
          </cell>
          <cell r="L99">
            <v>105</v>
          </cell>
          <cell r="M99">
            <v>175</v>
          </cell>
          <cell r="N99">
            <v>200</v>
          </cell>
          <cell r="O99">
            <v>290</v>
          </cell>
          <cell r="P99">
            <v>290</v>
          </cell>
          <cell r="Q99">
            <v>460</v>
          </cell>
          <cell r="R99">
            <v>480</v>
          </cell>
        </row>
        <row r="100">
          <cell r="B100" t="str">
            <v>REDHAKHOLE</v>
          </cell>
          <cell r="C100">
            <v>38</v>
          </cell>
          <cell r="D100">
            <v>43</v>
          </cell>
          <cell r="E100">
            <v>38</v>
          </cell>
          <cell r="F100">
            <v>43</v>
          </cell>
          <cell r="G100">
            <v>30</v>
          </cell>
          <cell r="H100">
            <v>30</v>
          </cell>
          <cell r="I100">
            <v>70</v>
          </cell>
          <cell r="J100">
            <v>78</v>
          </cell>
          <cell r="K100">
            <v>70</v>
          </cell>
          <cell r="L100">
            <v>80</v>
          </cell>
          <cell r="M100">
            <v>150</v>
          </cell>
          <cell r="N100">
            <v>175</v>
          </cell>
          <cell r="O100">
            <v>245</v>
          </cell>
          <cell r="P100">
            <v>275</v>
          </cell>
          <cell r="Q100">
            <v>340</v>
          </cell>
          <cell r="R100">
            <v>375</v>
          </cell>
        </row>
        <row r="101">
          <cell r="B101" t="str">
            <v>RENGALI</v>
          </cell>
          <cell r="C101">
            <v>38</v>
          </cell>
          <cell r="D101">
            <v>43</v>
          </cell>
          <cell r="E101">
            <v>38</v>
          </cell>
          <cell r="F101">
            <v>43</v>
          </cell>
          <cell r="G101">
            <v>30</v>
          </cell>
          <cell r="H101">
            <v>30</v>
          </cell>
          <cell r="I101">
            <v>70</v>
          </cell>
          <cell r="J101">
            <v>78</v>
          </cell>
          <cell r="K101">
            <v>70</v>
          </cell>
          <cell r="L101">
            <v>80</v>
          </cell>
          <cell r="M101">
            <v>150</v>
          </cell>
          <cell r="N101">
            <v>175</v>
          </cell>
          <cell r="O101">
            <v>245</v>
          </cell>
          <cell r="P101">
            <v>275</v>
          </cell>
          <cell r="Q101">
            <v>340</v>
          </cell>
          <cell r="R101">
            <v>375</v>
          </cell>
        </row>
        <row r="102">
          <cell r="B102" t="str">
            <v>ROURKELA</v>
          </cell>
          <cell r="C102">
            <v>40</v>
          </cell>
          <cell r="D102">
            <v>48</v>
          </cell>
          <cell r="E102">
            <v>38</v>
          </cell>
          <cell r="F102">
            <v>45.599999999999994</v>
          </cell>
          <cell r="G102">
            <v>30</v>
          </cell>
          <cell r="H102">
            <v>30</v>
          </cell>
          <cell r="I102">
            <v>70</v>
          </cell>
          <cell r="J102">
            <v>71</v>
          </cell>
          <cell r="K102">
            <v>70</v>
          </cell>
          <cell r="L102">
            <v>90</v>
          </cell>
          <cell r="M102">
            <v>170</v>
          </cell>
          <cell r="N102">
            <v>170</v>
          </cell>
          <cell r="O102">
            <v>250</v>
          </cell>
          <cell r="P102">
            <v>295</v>
          </cell>
          <cell r="Q102">
            <v>340</v>
          </cell>
          <cell r="R102">
            <v>375</v>
          </cell>
        </row>
        <row r="103">
          <cell r="B103" t="str">
            <v>SALEPUR</v>
          </cell>
          <cell r="C103">
            <v>38</v>
          </cell>
          <cell r="D103">
            <v>43</v>
          </cell>
          <cell r="E103">
            <v>38</v>
          </cell>
          <cell r="F103">
            <v>43</v>
          </cell>
          <cell r="G103">
            <v>30</v>
          </cell>
          <cell r="H103">
            <v>30</v>
          </cell>
          <cell r="I103">
            <v>65</v>
          </cell>
          <cell r="J103">
            <v>78</v>
          </cell>
          <cell r="K103">
            <v>65</v>
          </cell>
          <cell r="L103">
            <v>80</v>
          </cell>
          <cell r="M103">
            <v>102</v>
          </cell>
          <cell r="N103">
            <v>125</v>
          </cell>
          <cell r="O103">
            <v>181</v>
          </cell>
          <cell r="P103">
            <v>210</v>
          </cell>
          <cell r="Q103">
            <v>340</v>
          </cell>
          <cell r="R103">
            <v>375</v>
          </cell>
        </row>
        <row r="104">
          <cell r="B104" t="str">
            <v>SAMBALPUR</v>
          </cell>
          <cell r="C104">
            <v>38</v>
          </cell>
          <cell r="D104">
            <v>45</v>
          </cell>
          <cell r="E104">
            <v>38</v>
          </cell>
          <cell r="F104">
            <v>45</v>
          </cell>
          <cell r="G104">
            <v>30</v>
          </cell>
          <cell r="H104">
            <v>30</v>
          </cell>
          <cell r="I104">
            <v>70</v>
          </cell>
          <cell r="J104">
            <v>71</v>
          </cell>
          <cell r="K104">
            <v>70</v>
          </cell>
          <cell r="L104">
            <v>80</v>
          </cell>
          <cell r="M104">
            <v>150</v>
          </cell>
          <cell r="N104">
            <v>150</v>
          </cell>
          <cell r="O104">
            <v>245</v>
          </cell>
          <cell r="P104">
            <v>245</v>
          </cell>
          <cell r="Q104">
            <v>340</v>
          </cell>
          <cell r="R104">
            <v>375</v>
          </cell>
        </row>
        <row r="105">
          <cell r="B105" t="str">
            <v>SARABONG</v>
          </cell>
          <cell r="C105">
            <v>58</v>
          </cell>
          <cell r="D105">
            <v>65</v>
          </cell>
          <cell r="E105">
            <v>58</v>
          </cell>
          <cell r="F105">
            <v>66</v>
          </cell>
          <cell r="G105">
            <v>46</v>
          </cell>
          <cell r="H105">
            <v>46</v>
          </cell>
          <cell r="I105">
            <v>90</v>
          </cell>
          <cell r="J105">
            <v>110</v>
          </cell>
          <cell r="K105">
            <v>90</v>
          </cell>
          <cell r="L105">
            <v>110</v>
          </cell>
          <cell r="M105">
            <v>150</v>
          </cell>
          <cell r="N105">
            <v>175</v>
          </cell>
          <cell r="O105">
            <v>265</v>
          </cell>
          <cell r="P105">
            <v>290</v>
          </cell>
          <cell r="Q105">
            <v>420</v>
          </cell>
          <cell r="R105">
            <v>450</v>
          </cell>
        </row>
        <row r="106">
          <cell r="B106" t="str">
            <v>SIMILIGUDA</v>
          </cell>
          <cell r="C106">
            <v>53</v>
          </cell>
          <cell r="D106">
            <v>63</v>
          </cell>
          <cell r="E106">
            <v>46</v>
          </cell>
          <cell r="F106">
            <v>55</v>
          </cell>
          <cell r="G106">
            <v>43</v>
          </cell>
          <cell r="H106">
            <v>43</v>
          </cell>
          <cell r="I106">
            <v>80</v>
          </cell>
          <cell r="J106">
            <v>83</v>
          </cell>
          <cell r="K106">
            <v>80</v>
          </cell>
          <cell r="L106">
            <v>90</v>
          </cell>
          <cell r="M106">
            <v>115</v>
          </cell>
          <cell r="N106">
            <v>140</v>
          </cell>
          <cell r="O106">
            <v>188</v>
          </cell>
          <cell r="P106">
            <v>220</v>
          </cell>
          <cell r="Q106">
            <v>370</v>
          </cell>
          <cell r="R106">
            <v>400</v>
          </cell>
        </row>
        <row r="107">
          <cell r="B107" t="str">
            <v>SINDHEKELA</v>
          </cell>
          <cell r="C107">
            <v>58</v>
          </cell>
          <cell r="D107">
            <v>65</v>
          </cell>
          <cell r="E107">
            <v>58</v>
          </cell>
          <cell r="F107">
            <v>66</v>
          </cell>
          <cell r="G107">
            <v>46</v>
          </cell>
          <cell r="H107">
            <v>46</v>
          </cell>
          <cell r="I107">
            <v>90</v>
          </cell>
          <cell r="J107">
            <v>110</v>
          </cell>
          <cell r="K107">
            <v>90</v>
          </cell>
          <cell r="L107">
            <v>110</v>
          </cell>
          <cell r="M107">
            <v>150</v>
          </cell>
          <cell r="N107">
            <v>180</v>
          </cell>
          <cell r="O107">
            <v>265</v>
          </cell>
          <cell r="P107">
            <v>290</v>
          </cell>
          <cell r="Q107">
            <v>420</v>
          </cell>
          <cell r="R107">
            <v>450</v>
          </cell>
        </row>
        <row r="108">
          <cell r="B108" t="str">
            <v>SOHELA</v>
          </cell>
          <cell r="C108">
            <v>34</v>
          </cell>
          <cell r="D108">
            <v>40</v>
          </cell>
          <cell r="E108">
            <v>31</v>
          </cell>
          <cell r="F108">
            <v>37</v>
          </cell>
          <cell r="G108">
            <v>28</v>
          </cell>
          <cell r="H108">
            <v>28</v>
          </cell>
          <cell r="I108">
            <v>57</v>
          </cell>
          <cell r="J108">
            <v>62</v>
          </cell>
          <cell r="K108">
            <v>57</v>
          </cell>
          <cell r="L108">
            <v>65</v>
          </cell>
          <cell r="M108">
            <v>108</v>
          </cell>
          <cell r="N108">
            <v>125</v>
          </cell>
          <cell r="O108">
            <v>145</v>
          </cell>
          <cell r="P108">
            <v>175</v>
          </cell>
          <cell r="Q108">
            <v>300</v>
          </cell>
          <cell r="R108">
            <v>330</v>
          </cell>
        </row>
        <row r="109">
          <cell r="B109" t="str">
            <v>SONEPUR</v>
          </cell>
          <cell r="C109">
            <v>58</v>
          </cell>
          <cell r="D109">
            <v>65</v>
          </cell>
          <cell r="E109">
            <v>58</v>
          </cell>
          <cell r="F109">
            <v>66</v>
          </cell>
          <cell r="G109">
            <v>46</v>
          </cell>
          <cell r="H109">
            <v>46</v>
          </cell>
          <cell r="I109">
            <v>90</v>
          </cell>
          <cell r="J109">
            <v>110</v>
          </cell>
          <cell r="K109">
            <v>90</v>
          </cell>
          <cell r="L109">
            <v>110</v>
          </cell>
          <cell r="M109">
            <v>150</v>
          </cell>
          <cell r="N109">
            <v>180</v>
          </cell>
          <cell r="O109">
            <v>265</v>
          </cell>
          <cell r="P109">
            <v>290</v>
          </cell>
          <cell r="Q109">
            <v>420</v>
          </cell>
          <cell r="R109">
            <v>450</v>
          </cell>
        </row>
        <row r="110">
          <cell r="B110" t="str">
            <v>SORO</v>
          </cell>
          <cell r="C110">
            <v>45</v>
          </cell>
          <cell r="D110">
            <v>60</v>
          </cell>
          <cell r="E110">
            <v>48</v>
          </cell>
          <cell r="F110">
            <v>60</v>
          </cell>
          <cell r="G110">
            <v>39</v>
          </cell>
          <cell r="H110">
            <v>39</v>
          </cell>
          <cell r="I110">
            <v>70</v>
          </cell>
          <cell r="J110">
            <v>87</v>
          </cell>
          <cell r="K110">
            <v>75</v>
          </cell>
          <cell r="L110">
            <v>87</v>
          </cell>
          <cell r="M110">
            <v>120</v>
          </cell>
          <cell r="N110">
            <v>140</v>
          </cell>
          <cell r="O110">
            <v>195</v>
          </cell>
          <cell r="P110">
            <v>220</v>
          </cell>
          <cell r="Q110">
            <v>420</v>
          </cell>
          <cell r="R110">
            <v>450</v>
          </cell>
        </row>
        <row r="111">
          <cell r="B111" t="str">
            <v>SUBDEGA</v>
          </cell>
          <cell r="C111">
            <v>40</v>
          </cell>
          <cell r="D111">
            <v>45</v>
          </cell>
          <cell r="E111">
            <v>38</v>
          </cell>
          <cell r="F111">
            <v>43</v>
          </cell>
          <cell r="G111">
            <v>30</v>
          </cell>
          <cell r="H111">
            <v>30</v>
          </cell>
          <cell r="I111">
            <v>70</v>
          </cell>
          <cell r="J111">
            <v>78</v>
          </cell>
          <cell r="K111">
            <v>70</v>
          </cell>
          <cell r="L111">
            <v>80</v>
          </cell>
          <cell r="M111">
            <v>175</v>
          </cell>
          <cell r="N111">
            <v>200</v>
          </cell>
          <cell r="O111">
            <v>275</v>
          </cell>
          <cell r="P111">
            <v>320</v>
          </cell>
          <cell r="Q111">
            <v>340</v>
          </cell>
          <cell r="R111">
            <v>375</v>
          </cell>
        </row>
        <row r="112">
          <cell r="B112" t="str">
            <v>SUNDERGARH</v>
          </cell>
          <cell r="C112">
            <v>40</v>
          </cell>
          <cell r="D112">
            <v>48</v>
          </cell>
          <cell r="E112">
            <v>38</v>
          </cell>
          <cell r="F112">
            <v>45.599999999999994</v>
          </cell>
          <cell r="G112">
            <v>30</v>
          </cell>
          <cell r="H112">
            <v>30</v>
          </cell>
          <cell r="I112">
            <v>70</v>
          </cell>
          <cell r="J112">
            <v>71</v>
          </cell>
          <cell r="K112">
            <v>70</v>
          </cell>
          <cell r="L112">
            <v>80</v>
          </cell>
          <cell r="M112">
            <v>175</v>
          </cell>
          <cell r="N112">
            <v>175</v>
          </cell>
          <cell r="O112">
            <v>250</v>
          </cell>
          <cell r="P112">
            <v>295</v>
          </cell>
          <cell r="Q112">
            <v>340</v>
          </cell>
          <cell r="R112">
            <v>375</v>
          </cell>
        </row>
        <row r="113">
          <cell r="B113" t="str">
            <v>TALCHER</v>
          </cell>
          <cell r="C113">
            <v>38</v>
          </cell>
          <cell r="D113">
            <v>45</v>
          </cell>
          <cell r="E113">
            <v>38</v>
          </cell>
          <cell r="F113">
            <v>45</v>
          </cell>
          <cell r="G113">
            <v>30</v>
          </cell>
          <cell r="H113">
            <v>30</v>
          </cell>
          <cell r="I113">
            <v>70</v>
          </cell>
          <cell r="J113">
            <v>71</v>
          </cell>
          <cell r="K113">
            <v>70</v>
          </cell>
          <cell r="L113">
            <v>80</v>
          </cell>
          <cell r="M113">
            <v>105</v>
          </cell>
          <cell r="N113">
            <v>135</v>
          </cell>
          <cell r="O113">
            <v>200</v>
          </cell>
          <cell r="P113">
            <v>220</v>
          </cell>
          <cell r="Q113">
            <v>340</v>
          </cell>
          <cell r="R113">
            <v>375</v>
          </cell>
        </row>
        <row r="114">
          <cell r="B114" t="str">
            <v>TANGI</v>
          </cell>
          <cell r="C114">
            <v>38</v>
          </cell>
          <cell r="D114">
            <v>43</v>
          </cell>
          <cell r="E114">
            <v>38</v>
          </cell>
          <cell r="F114">
            <v>43</v>
          </cell>
          <cell r="G114">
            <v>30</v>
          </cell>
          <cell r="H114">
            <v>30</v>
          </cell>
          <cell r="I114">
            <v>70</v>
          </cell>
          <cell r="J114">
            <v>78</v>
          </cell>
          <cell r="K114">
            <v>70</v>
          </cell>
          <cell r="L114">
            <v>80</v>
          </cell>
          <cell r="M114">
            <v>105</v>
          </cell>
          <cell r="N114">
            <v>125</v>
          </cell>
          <cell r="O114">
            <v>169</v>
          </cell>
          <cell r="P114">
            <v>200</v>
          </cell>
          <cell r="Q114">
            <v>340</v>
          </cell>
          <cell r="R114">
            <v>375</v>
          </cell>
        </row>
        <row r="115">
          <cell r="B115" t="str">
            <v>TITILAGARH</v>
          </cell>
          <cell r="C115">
            <v>58</v>
          </cell>
          <cell r="D115">
            <v>65</v>
          </cell>
          <cell r="E115">
            <v>65</v>
          </cell>
          <cell r="F115">
            <v>73.965517241379303</v>
          </cell>
          <cell r="G115">
            <v>50</v>
          </cell>
          <cell r="H115">
            <v>50</v>
          </cell>
          <cell r="I115">
            <v>90</v>
          </cell>
          <cell r="J115">
            <v>111</v>
          </cell>
          <cell r="K115">
            <v>90</v>
          </cell>
          <cell r="L115">
            <v>120</v>
          </cell>
          <cell r="M115">
            <v>185</v>
          </cell>
          <cell r="N115">
            <v>185</v>
          </cell>
          <cell r="O115">
            <v>290</v>
          </cell>
          <cell r="P115">
            <v>325</v>
          </cell>
          <cell r="Q115">
            <v>460</v>
          </cell>
          <cell r="R115">
            <v>480</v>
          </cell>
        </row>
        <row r="116">
          <cell r="B116" t="str">
            <v>UDALA</v>
          </cell>
          <cell r="C116">
            <v>38</v>
          </cell>
          <cell r="D116">
            <v>43</v>
          </cell>
          <cell r="E116">
            <v>38</v>
          </cell>
          <cell r="F116">
            <v>43</v>
          </cell>
          <cell r="G116">
            <v>30</v>
          </cell>
          <cell r="H116">
            <v>30</v>
          </cell>
          <cell r="I116">
            <v>70</v>
          </cell>
          <cell r="J116">
            <v>78</v>
          </cell>
          <cell r="K116">
            <v>70</v>
          </cell>
          <cell r="L116">
            <v>80</v>
          </cell>
          <cell r="M116">
            <v>140</v>
          </cell>
          <cell r="N116">
            <v>150</v>
          </cell>
          <cell r="O116">
            <v>225</v>
          </cell>
          <cell r="P116">
            <v>250</v>
          </cell>
          <cell r="Q116">
            <v>340</v>
          </cell>
          <cell r="R116">
            <v>375</v>
          </cell>
        </row>
        <row r="117">
          <cell r="B117" t="str">
            <v>UMERKOTE</v>
          </cell>
          <cell r="C117">
            <v>53</v>
          </cell>
          <cell r="D117">
            <v>60</v>
          </cell>
          <cell r="E117">
            <v>46</v>
          </cell>
          <cell r="F117">
            <v>52</v>
          </cell>
          <cell r="G117">
            <v>43</v>
          </cell>
          <cell r="H117">
            <v>43</v>
          </cell>
          <cell r="I117">
            <v>76</v>
          </cell>
          <cell r="J117">
            <v>83</v>
          </cell>
          <cell r="K117">
            <v>76</v>
          </cell>
          <cell r="L117">
            <v>90</v>
          </cell>
          <cell r="M117">
            <v>115</v>
          </cell>
          <cell r="N117">
            <v>140</v>
          </cell>
          <cell r="O117">
            <v>188</v>
          </cell>
          <cell r="P117">
            <v>210</v>
          </cell>
          <cell r="Q117">
            <v>370</v>
          </cell>
          <cell r="R117">
            <v>400</v>
          </cell>
        </row>
        <row r="118">
          <cell r="B118" t="str">
            <v>CHAMPUA</v>
          </cell>
          <cell r="C118">
            <v>40</v>
          </cell>
          <cell r="D118">
            <v>48</v>
          </cell>
          <cell r="E118">
            <v>38</v>
          </cell>
          <cell r="F118">
            <v>45.599999999999994</v>
          </cell>
          <cell r="G118">
            <v>30</v>
          </cell>
          <cell r="H118">
            <v>30</v>
          </cell>
          <cell r="I118">
            <v>70</v>
          </cell>
          <cell r="J118">
            <v>71</v>
          </cell>
          <cell r="K118">
            <v>70</v>
          </cell>
          <cell r="L118">
            <v>80</v>
          </cell>
          <cell r="M118">
            <v>130</v>
          </cell>
          <cell r="N118">
            <v>150</v>
          </cell>
          <cell r="O118">
            <v>225</v>
          </cell>
          <cell r="P118">
            <v>225</v>
          </cell>
          <cell r="Q118">
            <v>340</v>
          </cell>
          <cell r="R118">
            <v>375</v>
          </cell>
        </row>
        <row r="119">
          <cell r="B119" t="str">
            <v>JHUMPURA</v>
          </cell>
          <cell r="C119">
            <v>40</v>
          </cell>
          <cell r="D119">
            <v>48</v>
          </cell>
          <cell r="E119">
            <v>38</v>
          </cell>
          <cell r="F119">
            <v>45.599999999999994</v>
          </cell>
          <cell r="G119">
            <v>30</v>
          </cell>
          <cell r="H119">
            <v>30</v>
          </cell>
          <cell r="I119">
            <v>70</v>
          </cell>
          <cell r="J119">
            <v>71</v>
          </cell>
          <cell r="K119">
            <v>70</v>
          </cell>
          <cell r="L119">
            <v>80</v>
          </cell>
          <cell r="M119">
            <v>130</v>
          </cell>
          <cell r="N119">
            <v>150</v>
          </cell>
          <cell r="O119">
            <v>225</v>
          </cell>
          <cell r="P119">
            <v>225</v>
          </cell>
          <cell r="Q119">
            <v>340</v>
          </cell>
          <cell r="R119">
            <v>375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abSelected="1" topLeftCell="A103" zoomScale="145" zoomScaleNormal="145" workbookViewId="0">
      <selection activeCell="L121" sqref="L121"/>
    </sheetView>
  </sheetViews>
  <sheetFormatPr defaultRowHeight="14.25" customHeight="1" x14ac:dyDescent="0.25"/>
  <cols>
    <col min="1" max="1" width="4.28515625" style="14" customWidth="1"/>
    <col min="2" max="2" width="10.140625" style="12" bestFit="1" customWidth="1"/>
    <col min="3" max="3" width="6.85546875" style="14" bestFit="1" customWidth="1"/>
    <col min="4" max="4" width="8.7109375" style="13" bestFit="1" customWidth="1"/>
    <col min="5" max="5" width="6.42578125" style="13" bestFit="1" customWidth="1"/>
    <col min="6" max="6" width="15.85546875" style="14" bestFit="1" customWidth="1"/>
    <col min="7" max="7" width="5.7109375" style="15" bestFit="1" customWidth="1"/>
    <col min="8" max="8" width="6.85546875" style="16" bestFit="1" customWidth="1"/>
    <col min="9" max="9" width="6.5703125" style="15" customWidth="1"/>
    <col min="10" max="10" width="9.140625" style="15" bestFit="1" customWidth="1"/>
    <col min="11" max="11" width="9.42578125" style="16" bestFit="1" customWidth="1"/>
    <col min="12" max="12" width="39" style="16" bestFit="1" customWidth="1"/>
    <col min="13" max="16384" width="9.140625" style="16"/>
  </cols>
  <sheetData>
    <row r="1" spans="1:12" ht="6.75" customHeight="1" x14ac:dyDescent="0.25"/>
    <row r="2" spans="1:12" s="14" customFormat="1" ht="14.25" customHeight="1" x14ac:dyDescent="0.25">
      <c r="A2" s="23" t="s">
        <v>3</v>
      </c>
      <c r="B2" s="23"/>
      <c r="C2" s="23"/>
      <c r="D2" s="24"/>
      <c r="E2" s="24"/>
      <c r="F2" s="23"/>
      <c r="G2" s="25"/>
      <c r="I2" s="26" t="s">
        <v>60</v>
      </c>
      <c r="J2" s="25"/>
      <c r="K2" s="25"/>
    </row>
    <row r="3" spans="1:12" s="14" customFormat="1" ht="14.25" customHeight="1" x14ac:dyDescent="0.25">
      <c r="A3" s="23" t="s">
        <v>50</v>
      </c>
      <c r="B3" s="23"/>
      <c r="C3" s="23"/>
      <c r="D3" s="24"/>
      <c r="E3" s="24"/>
      <c r="F3" s="23"/>
      <c r="G3" s="25"/>
      <c r="I3" s="26" t="s">
        <v>313</v>
      </c>
      <c r="J3" s="25"/>
      <c r="K3" s="25"/>
    </row>
    <row r="4" spans="1:12" s="14" customFormat="1" ht="14.25" customHeight="1" x14ac:dyDescent="0.25">
      <c r="A4" s="23" t="s">
        <v>1</v>
      </c>
      <c r="B4" s="23"/>
      <c r="C4" s="23"/>
      <c r="D4" s="24"/>
      <c r="E4" s="24"/>
      <c r="F4" s="23"/>
      <c r="G4" s="25"/>
      <c r="I4" s="26" t="s">
        <v>312</v>
      </c>
      <c r="J4" s="25"/>
      <c r="K4" s="25"/>
    </row>
    <row r="5" spans="1:12" s="14" customFormat="1" ht="14.25" customHeight="1" x14ac:dyDescent="0.25">
      <c r="A5" s="23" t="s">
        <v>5</v>
      </c>
      <c r="B5" s="23"/>
      <c r="C5" s="23"/>
      <c r="D5" s="24"/>
      <c r="E5" s="24"/>
      <c r="F5" s="23"/>
      <c r="G5" s="25"/>
      <c r="I5" s="26" t="s">
        <v>0</v>
      </c>
      <c r="J5" s="25"/>
      <c r="K5" s="25"/>
    </row>
    <row r="6" spans="1:12" s="14" customFormat="1" ht="14.25" customHeight="1" x14ac:dyDescent="0.25">
      <c r="A6" s="25"/>
      <c r="B6" s="23"/>
      <c r="C6" s="23"/>
      <c r="D6" s="24"/>
      <c r="E6" s="24"/>
      <c r="F6" s="23"/>
      <c r="G6" s="25"/>
      <c r="I6" s="23" t="s">
        <v>2</v>
      </c>
      <c r="J6" s="25"/>
      <c r="K6" s="25"/>
    </row>
    <row r="7" spans="1:12" s="14" customFormat="1" ht="14.25" customHeight="1" x14ac:dyDescent="0.25">
      <c r="A7" s="25"/>
      <c r="B7" s="23"/>
      <c r="C7" s="23"/>
      <c r="D7" s="24"/>
      <c r="E7" s="24"/>
      <c r="F7" s="23"/>
      <c r="G7" s="25"/>
      <c r="H7" s="25"/>
      <c r="I7" s="23"/>
      <c r="J7" s="23"/>
      <c r="K7" s="25"/>
    </row>
    <row r="8" spans="1:12" s="14" customFormat="1" ht="14.25" customHeight="1" x14ac:dyDescent="0.25">
      <c r="A8" s="28" t="s">
        <v>24</v>
      </c>
      <c r="B8" s="28" t="s">
        <v>7</v>
      </c>
      <c r="C8" s="28" t="s">
        <v>8</v>
      </c>
      <c r="D8" s="28" t="s">
        <v>310</v>
      </c>
      <c r="E8" s="28" t="s">
        <v>54</v>
      </c>
      <c r="F8" s="28" t="s">
        <v>9</v>
      </c>
      <c r="G8" s="28" t="s">
        <v>10</v>
      </c>
      <c r="H8" s="29" t="s">
        <v>11</v>
      </c>
      <c r="I8" s="29" t="s">
        <v>55</v>
      </c>
      <c r="J8" s="29" t="s">
        <v>56</v>
      </c>
      <c r="K8" s="28" t="s">
        <v>14</v>
      </c>
      <c r="L8" s="28" t="s">
        <v>27</v>
      </c>
    </row>
    <row r="9" spans="1:12" s="14" customFormat="1" ht="14.25" customHeight="1" x14ac:dyDescent="0.25">
      <c r="A9" s="30">
        <v>1</v>
      </c>
      <c r="B9" s="31" t="s">
        <v>61</v>
      </c>
      <c r="C9" s="32" t="s">
        <v>62</v>
      </c>
      <c r="D9" s="31" t="s">
        <v>63</v>
      </c>
      <c r="E9" s="31" t="s">
        <v>57</v>
      </c>
      <c r="F9" s="31" t="s">
        <v>64</v>
      </c>
      <c r="G9" s="31">
        <v>45</v>
      </c>
      <c r="H9" s="33">
        <f>VLOOKUP(F9,'[1]Pragati Upcountry Freight Annex'!$B$4:$D$121,3,FALSE)</f>
        <v>45</v>
      </c>
      <c r="I9" s="33">
        <v>20</v>
      </c>
      <c r="J9" s="33">
        <f t="shared" ref="J9:J40" si="0">G9*H9+I9</f>
        <v>2045</v>
      </c>
      <c r="K9" s="31" t="s">
        <v>13</v>
      </c>
      <c r="L9" s="31" t="s">
        <v>65</v>
      </c>
    </row>
    <row r="10" spans="1:12" s="14" customFormat="1" ht="14.25" customHeight="1" x14ac:dyDescent="0.25">
      <c r="A10" s="30">
        <f>A9+1</f>
        <v>2</v>
      </c>
      <c r="B10" s="31" t="s">
        <v>61</v>
      </c>
      <c r="C10" s="32" t="s">
        <v>66</v>
      </c>
      <c r="D10" s="31" t="s">
        <v>67</v>
      </c>
      <c r="E10" s="31" t="s">
        <v>57</v>
      </c>
      <c r="F10" s="31" t="s">
        <v>52</v>
      </c>
      <c r="G10" s="31">
        <v>8</v>
      </c>
      <c r="H10" s="33">
        <f>VLOOKUP(F10,'[1]Pragati Upcountry Freight Annex'!$B$4:$F$121,5,FALSE)</f>
        <v>49</v>
      </c>
      <c r="I10" s="33">
        <v>20</v>
      </c>
      <c r="J10" s="33">
        <f t="shared" si="0"/>
        <v>412</v>
      </c>
      <c r="K10" s="31" t="s">
        <v>12</v>
      </c>
      <c r="L10" s="31" t="s">
        <v>309</v>
      </c>
    </row>
    <row r="11" spans="1:12" s="14" customFormat="1" ht="14.25" customHeight="1" x14ac:dyDescent="0.25">
      <c r="A11" s="30">
        <f t="shared" ref="A11:A74" si="1">A10+1</f>
        <v>3</v>
      </c>
      <c r="B11" s="31" t="s">
        <v>61</v>
      </c>
      <c r="C11" s="32" t="s">
        <v>69</v>
      </c>
      <c r="D11" s="31" t="s">
        <v>70</v>
      </c>
      <c r="E11" s="31" t="s">
        <v>57</v>
      </c>
      <c r="F11" s="31" t="s">
        <v>52</v>
      </c>
      <c r="G11" s="31">
        <v>2</v>
      </c>
      <c r="H11" s="33">
        <f>VLOOKUP(F11,'[1]Pragati Upcountry Freight Annex'!$B$4:$F$121,5,FALSE)</f>
        <v>49</v>
      </c>
      <c r="I11" s="33">
        <v>20</v>
      </c>
      <c r="J11" s="33">
        <f t="shared" si="0"/>
        <v>118</v>
      </c>
      <c r="K11" s="31" t="s">
        <v>12</v>
      </c>
      <c r="L11" s="31" t="s">
        <v>309</v>
      </c>
    </row>
    <row r="12" spans="1:12" s="14" customFormat="1" ht="14.25" customHeight="1" x14ac:dyDescent="0.25">
      <c r="A12" s="30">
        <f t="shared" si="1"/>
        <v>4</v>
      </c>
      <c r="B12" s="31" t="s">
        <v>71</v>
      </c>
      <c r="C12" s="32" t="s">
        <v>72</v>
      </c>
      <c r="D12" s="31" t="s">
        <v>73</v>
      </c>
      <c r="E12" s="31" t="s">
        <v>57</v>
      </c>
      <c r="F12" s="31" t="s">
        <v>64</v>
      </c>
      <c r="G12" s="31">
        <v>90</v>
      </c>
      <c r="H12" s="33">
        <f>VLOOKUP(F12,'[1]Pragati Upcountry Freight Annex'!$B$4:$D$121,3,FALSE)</f>
        <v>45</v>
      </c>
      <c r="I12" s="33">
        <v>20</v>
      </c>
      <c r="J12" s="33">
        <f t="shared" si="0"/>
        <v>4070</v>
      </c>
      <c r="K12" s="31" t="s">
        <v>13</v>
      </c>
      <c r="L12" s="31" t="s">
        <v>65</v>
      </c>
    </row>
    <row r="13" spans="1:12" s="14" customFormat="1" ht="14.25" customHeight="1" x14ac:dyDescent="0.25">
      <c r="A13" s="30">
        <f t="shared" si="1"/>
        <v>5</v>
      </c>
      <c r="B13" s="31" t="s">
        <v>74</v>
      </c>
      <c r="C13" s="32" t="s">
        <v>75</v>
      </c>
      <c r="D13" s="31" t="s">
        <v>76</v>
      </c>
      <c r="E13" s="31" t="s">
        <v>57</v>
      </c>
      <c r="F13" s="31" t="s">
        <v>64</v>
      </c>
      <c r="G13" s="31">
        <v>225</v>
      </c>
      <c r="H13" s="33">
        <f>VLOOKUP(F13,'[1]Pragati Upcountry Freight Annex'!$B$4:$D$121,3,FALSE)</f>
        <v>45</v>
      </c>
      <c r="I13" s="33">
        <v>20</v>
      </c>
      <c r="J13" s="33">
        <f t="shared" si="0"/>
        <v>10145</v>
      </c>
      <c r="K13" s="31" t="s">
        <v>13</v>
      </c>
      <c r="L13" s="31" t="s">
        <v>65</v>
      </c>
    </row>
    <row r="14" spans="1:12" s="14" customFormat="1" ht="14.25" customHeight="1" x14ac:dyDescent="0.25">
      <c r="A14" s="30">
        <f t="shared" si="1"/>
        <v>6</v>
      </c>
      <c r="B14" s="31" t="s">
        <v>77</v>
      </c>
      <c r="C14" s="32" t="s">
        <v>78</v>
      </c>
      <c r="D14" s="31" t="s">
        <v>79</v>
      </c>
      <c r="E14" s="31" t="s">
        <v>57</v>
      </c>
      <c r="F14" s="31" t="s">
        <v>18</v>
      </c>
      <c r="G14" s="31">
        <v>2</v>
      </c>
      <c r="H14" s="33">
        <f>VLOOKUP(F14,'[1]Pragati Upcountry Freight Annex'!$B$4:$R$121,17,FALSE)</f>
        <v>300</v>
      </c>
      <c r="I14" s="33">
        <v>20</v>
      </c>
      <c r="J14" s="33">
        <f t="shared" si="0"/>
        <v>620</v>
      </c>
      <c r="K14" s="31" t="s">
        <v>26</v>
      </c>
      <c r="L14" s="31" t="s">
        <v>80</v>
      </c>
    </row>
    <row r="15" spans="1:12" s="14" customFormat="1" ht="14.25" customHeight="1" x14ac:dyDescent="0.25">
      <c r="A15" s="30">
        <f t="shared" si="1"/>
        <v>7</v>
      </c>
      <c r="B15" s="31" t="s">
        <v>77</v>
      </c>
      <c r="C15" s="32" t="s">
        <v>81</v>
      </c>
      <c r="D15" s="31" t="s">
        <v>82</v>
      </c>
      <c r="E15" s="31" t="s">
        <v>57</v>
      </c>
      <c r="F15" s="31" t="s">
        <v>20</v>
      </c>
      <c r="G15" s="31">
        <v>27</v>
      </c>
      <c r="H15" s="33">
        <f>VLOOKUP(F15,'[1]Pragati Upcountry Freight Annex'!$B$4:$D$121,3,FALSE)</f>
        <v>45</v>
      </c>
      <c r="I15" s="33">
        <v>20</v>
      </c>
      <c r="J15" s="33">
        <f t="shared" si="0"/>
        <v>1235</v>
      </c>
      <c r="K15" s="31" t="s">
        <v>13</v>
      </c>
      <c r="L15" s="31" t="s">
        <v>83</v>
      </c>
    </row>
    <row r="16" spans="1:12" s="14" customFormat="1" ht="14.25" customHeight="1" x14ac:dyDescent="0.25">
      <c r="A16" s="30">
        <f t="shared" si="1"/>
        <v>8</v>
      </c>
      <c r="B16" s="31" t="s">
        <v>84</v>
      </c>
      <c r="C16" s="32" t="s">
        <v>85</v>
      </c>
      <c r="D16" s="31" t="s">
        <v>86</v>
      </c>
      <c r="E16" s="31" t="s">
        <v>57</v>
      </c>
      <c r="F16" s="31" t="s">
        <v>64</v>
      </c>
      <c r="G16" s="31">
        <v>7</v>
      </c>
      <c r="H16" s="33">
        <f>VLOOKUP(F16,'[1]Pragati Upcountry Freight Annex'!$B$4:$D$121,3,FALSE)</f>
        <v>45</v>
      </c>
      <c r="I16" s="33">
        <v>20</v>
      </c>
      <c r="J16" s="33">
        <f t="shared" si="0"/>
        <v>335</v>
      </c>
      <c r="K16" s="31" t="s">
        <v>13</v>
      </c>
      <c r="L16" s="31" t="s">
        <v>65</v>
      </c>
    </row>
    <row r="17" spans="1:12" s="14" customFormat="1" ht="14.25" customHeight="1" x14ac:dyDescent="0.25">
      <c r="A17" s="30">
        <f t="shared" si="1"/>
        <v>9</v>
      </c>
      <c r="B17" s="31" t="s">
        <v>84</v>
      </c>
      <c r="C17" s="32" t="s">
        <v>87</v>
      </c>
      <c r="D17" s="31" t="s">
        <v>88</v>
      </c>
      <c r="E17" s="31" t="s">
        <v>57</v>
      </c>
      <c r="F17" s="31" t="s">
        <v>64</v>
      </c>
      <c r="G17" s="31">
        <v>5</v>
      </c>
      <c r="H17" s="33">
        <f>VLOOKUP(F17,'[1]Pragati Upcountry Freight Annex'!$B$4:$D$121,3,FALSE)</f>
        <v>45</v>
      </c>
      <c r="I17" s="33">
        <v>20</v>
      </c>
      <c r="J17" s="33">
        <f t="shared" si="0"/>
        <v>245</v>
      </c>
      <c r="K17" s="31" t="s">
        <v>13</v>
      </c>
      <c r="L17" s="31" t="s">
        <v>65</v>
      </c>
    </row>
    <row r="18" spans="1:12" s="14" customFormat="1" ht="14.25" customHeight="1" x14ac:dyDescent="0.25">
      <c r="A18" s="30">
        <f t="shared" si="1"/>
        <v>10</v>
      </c>
      <c r="B18" s="31" t="s">
        <v>84</v>
      </c>
      <c r="C18" s="32" t="s">
        <v>89</v>
      </c>
      <c r="D18" s="32">
        <v>7846</v>
      </c>
      <c r="E18" s="31" t="s">
        <v>57</v>
      </c>
      <c r="F18" s="31" t="s">
        <v>64</v>
      </c>
      <c r="G18" s="31">
        <v>14</v>
      </c>
      <c r="H18" s="33">
        <f>VLOOKUP(F18,'[1]Pragati Upcountry Freight Annex'!$B$4:$D$121,3,FALSE)</f>
        <v>45</v>
      </c>
      <c r="I18" s="33">
        <v>20</v>
      </c>
      <c r="J18" s="33">
        <f t="shared" si="0"/>
        <v>650</v>
      </c>
      <c r="K18" s="31" t="s">
        <v>13</v>
      </c>
      <c r="L18" s="31" t="s">
        <v>65</v>
      </c>
    </row>
    <row r="19" spans="1:12" s="14" customFormat="1" ht="14.25" customHeight="1" x14ac:dyDescent="0.25">
      <c r="A19" s="30">
        <f t="shared" si="1"/>
        <v>11</v>
      </c>
      <c r="B19" s="31" t="s">
        <v>84</v>
      </c>
      <c r="C19" s="32" t="s">
        <v>90</v>
      </c>
      <c r="D19" s="32">
        <v>7803</v>
      </c>
      <c r="E19" s="31" t="s">
        <v>57</v>
      </c>
      <c r="F19" s="31" t="s">
        <v>64</v>
      </c>
      <c r="G19" s="31">
        <v>10</v>
      </c>
      <c r="H19" s="33">
        <f>VLOOKUP(F19,'[1]Pragati Upcountry Freight Annex'!$B$4:$D$121,3,FALSE)</f>
        <v>45</v>
      </c>
      <c r="I19" s="33">
        <v>20</v>
      </c>
      <c r="J19" s="33">
        <f t="shared" si="0"/>
        <v>470</v>
      </c>
      <c r="K19" s="31" t="s">
        <v>13</v>
      </c>
      <c r="L19" s="31" t="s">
        <v>65</v>
      </c>
    </row>
    <row r="20" spans="1:12" s="14" customFormat="1" ht="14.25" customHeight="1" x14ac:dyDescent="0.25">
      <c r="A20" s="30">
        <f t="shared" si="1"/>
        <v>12</v>
      </c>
      <c r="B20" s="31" t="s">
        <v>84</v>
      </c>
      <c r="C20" s="32" t="s">
        <v>91</v>
      </c>
      <c r="D20" s="31" t="s">
        <v>92</v>
      </c>
      <c r="E20" s="31" t="s">
        <v>57</v>
      </c>
      <c r="F20" s="31" t="s">
        <v>93</v>
      </c>
      <c r="G20" s="31">
        <v>40</v>
      </c>
      <c r="H20" s="33">
        <f>VLOOKUP(F20,'[1]Pragati Upcountry Freight Annex'!$B$4:$F$121,5,FALSE)</f>
        <v>46</v>
      </c>
      <c r="I20" s="33">
        <v>20</v>
      </c>
      <c r="J20" s="33">
        <f t="shared" si="0"/>
        <v>1860</v>
      </c>
      <c r="K20" s="31" t="s">
        <v>12</v>
      </c>
      <c r="L20" s="31" t="s">
        <v>94</v>
      </c>
    </row>
    <row r="21" spans="1:12" s="14" customFormat="1" ht="14.25" customHeight="1" x14ac:dyDescent="0.25">
      <c r="A21" s="30">
        <f t="shared" si="1"/>
        <v>13</v>
      </c>
      <c r="B21" s="31" t="s">
        <v>84</v>
      </c>
      <c r="C21" s="32" t="s">
        <v>95</v>
      </c>
      <c r="D21" s="31" t="s">
        <v>96</v>
      </c>
      <c r="E21" s="31" t="s">
        <v>57</v>
      </c>
      <c r="F21" s="31" t="s">
        <v>16</v>
      </c>
      <c r="G21" s="31">
        <v>2</v>
      </c>
      <c r="H21" s="33">
        <f>VLOOKUP(F21,'[1]Pragati Upcountry Freight Annex'!$B$4:$J$121,9,FALSE)</f>
        <v>71</v>
      </c>
      <c r="I21" s="33">
        <v>20</v>
      </c>
      <c r="J21" s="33">
        <f t="shared" si="0"/>
        <v>162</v>
      </c>
      <c r="K21" s="31" t="s">
        <v>97</v>
      </c>
      <c r="L21" s="31" t="s">
        <v>98</v>
      </c>
    </row>
    <row r="22" spans="1:12" s="14" customFormat="1" ht="14.25" customHeight="1" x14ac:dyDescent="0.25">
      <c r="A22" s="30">
        <f t="shared" si="1"/>
        <v>14</v>
      </c>
      <c r="B22" s="31" t="s">
        <v>84</v>
      </c>
      <c r="C22" s="32" t="s">
        <v>99</v>
      </c>
      <c r="D22" s="31" t="s">
        <v>100</v>
      </c>
      <c r="E22" s="31" t="s">
        <v>57</v>
      </c>
      <c r="F22" s="31" t="s">
        <v>19</v>
      </c>
      <c r="G22" s="31">
        <v>8</v>
      </c>
      <c r="H22" s="33">
        <f>VLOOKUP(F22,'[1]Pragati Upcountry Freight Annex'!$B$4:$F$121,5,FALSE)</f>
        <v>45</v>
      </c>
      <c r="I22" s="33">
        <v>20</v>
      </c>
      <c r="J22" s="33">
        <f t="shared" si="0"/>
        <v>380</v>
      </c>
      <c r="K22" s="31" t="s">
        <v>12</v>
      </c>
      <c r="L22" s="31" t="s">
        <v>101</v>
      </c>
    </row>
    <row r="23" spans="1:12" s="14" customFormat="1" ht="14.25" customHeight="1" x14ac:dyDescent="0.25">
      <c r="A23" s="30">
        <f t="shared" si="1"/>
        <v>15</v>
      </c>
      <c r="B23" s="31" t="s">
        <v>84</v>
      </c>
      <c r="C23" s="32" t="s">
        <v>102</v>
      </c>
      <c r="D23" s="31" t="s">
        <v>103</v>
      </c>
      <c r="E23" s="31" t="s">
        <v>57</v>
      </c>
      <c r="F23" s="31" t="s">
        <v>21</v>
      </c>
      <c r="G23" s="31">
        <v>2</v>
      </c>
      <c r="H23" s="33">
        <f>VLOOKUP(F23,'[1]Pragati Upcountry Freight Annex'!$B$4:$F$121,5,FALSE)</f>
        <v>45</v>
      </c>
      <c r="I23" s="33">
        <v>20</v>
      </c>
      <c r="J23" s="33">
        <f t="shared" si="0"/>
        <v>110</v>
      </c>
      <c r="K23" s="31" t="s">
        <v>12</v>
      </c>
      <c r="L23" s="31" t="s">
        <v>104</v>
      </c>
    </row>
    <row r="24" spans="1:12" s="14" customFormat="1" ht="14.25" customHeight="1" x14ac:dyDescent="0.25">
      <c r="A24" s="30">
        <f t="shared" si="1"/>
        <v>16</v>
      </c>
      <c r="B24" s="31" t="s">
        <v>84</v>
      </c>
      <c r="C24" s="32" t="s">
        <v>105</v>
      </c>
      <c r="D24" s="31" t="s">
        <v>106</v>
      </c>
      <c r="E24" s="31" t="s">
        <v>57</v>
      </c>
      <c r="F24" s="31" t="s">
        <v>59</v>
      </c>
      <c r="G24" s="31">
        <v>4</v>
      </c>
      <c r="H24" s="33">
        <f>VLOOKUP(F24,'[1]Pragati Upcountry Freight Annex'!$B$4:$D$121,3,FALSE)</f>
        <v>44</v>
      </c>
      <c r="I24" s="33">
        <v>20</v>
      </c>
      <c r="J24" s="33">
        <f t="shared" si="0"/>
        <v>196</v>
      </c>
      <c r="K24" s="31" t="s">
        <v>13</v>
      </c>
      <c r="L24" s="31" t="s">
        <v>107</v>
      </c>
    </row>
    <row r="25" spans="1:12" s="14" customFormat="1" ht="14.25" customHeight="1" x14ac:dyDescent="0.25">
      <c r="A25" s="30">
        <f t="shared" si="1"/>
        <v>17</v>
      </c>
      <c r="B25" s="31" t="s">
        <v>84</v>
      </c>
      <c r="C25" s="32" t="s">
        <v>108</v>
      </c>
      <c r="D25" s="31" t="s">
        <v>109</v>
      </c>
      <c r="E25" s="31" t="s">
        <v>57</v>
      </c>
      <c r="F25" s="31" t="s">
        <v>59</v>
      </c>
      <c r="G25" s="31">
        <v>2</v>
      </c>
      <c r="H25" s="33">
        <f>VLOOKUP(F25,'[1]Pragati Upcountry Freight Annex'!$B$4:$J$121,9,FALSE)</f>
        <v>67</v>
      </c>
      <c r="I25" s="33">
        <v>20</v>
      </c>
      <c r="J25" s="33">
        <f t="shared" si="0"/>
        <v>154</v>
      </c>
      <c r="K25" s="41" t="s">
        <v>97</v>
      </c>
      <c r="L25" s="31" t="s">
        <v>107</v>
      </c>
    </row>
    <row r="26" spans="1:12" s="14" customFormat="1" ht="14.25" customHeight="1" x14ac:dyDescent="0.25">
      <c r="A26" s="30">
        <f t="shared" si="1"/>
        <v>18</v>
      </c>
      <c r="B26" s="31" t="s">
        <v>84</v>
      </c>
      <c r="C26" s="32" t="s">
        <v>110</v>
      </c>
      <c r="D26" s="31" t="s">
        <v>111</v>
      </c>
      <c r="E26" s="31" t="s">
        <v>57</v>
      </c>
      <c r="F26" s="31" t="s">
        <v>16</v>
      </c>
      <c r="G26" s="31">
        <v>2</v>
      </c>
      <c r="H26" s="33">
        <f>VLOOKUP(F26,'[1]Pragati Upcountry Freight Annex'!$B$4:$J$121,9,FALSE)</f>
        <v>71</v>
      </c>
      <c r="I26" s="33">
        <v>20</v>
      </c>
      <c r="J26" s="33">
        <f t="shared" si="0"/>
        <v>162</v>
      </c>
      <c r="K26" s="31" t="s">
        <v>97</v>
      </c>
      <c r="L26" s="31" t="s">
        <v>98</v>
      </c>
    </row>
    <row r="27" spans="1:12" s="14" customFormat="1" ht="14.25" customHeight="1" x14ac:dyDescent="0.25">
      <c r="A27" s="30">
        <f t="shared" si="1"/>
        <v>19</v>
      </c>
      <c r="B27" s="31" t="s">
        <v>84</v>
      </c>
      <c r="C27" s="32" t="s">
        <v>112</v>
      </c>
      <c r="D27" s="42">
        <v>7844</v>
      </c>
      <c r="E27" s="31" t="s">
        <v>57</v>
      </c>
      <c r="F27" s="31" t="s">
        <v>64</v>
      </c>
      <c r="G27" s="31">
        <v>1</v>
      </c>
      <c r="H27" s="33">
        <f>VLOOKUP(F27,'[1]Pragati Upcountry Freight Annex'!$B$4:$D$121,3,FALSE)</f>
        <v>45</v>
      </c>
      <c r="I27" s="33">
        <v>20</v>
      </c>
      <c r="J27" s="33">
        <f t="shared" si="0"/>
        <v>65</v>
      </c>
      <c r="K27" s="31" t="s">
        <v>13</v>
      </c>
      <c r="L27" s="31" t="s">
        <v>65</v>
      </c>
    </row>
    <row r="28" spans="1:12" s="14" customFormat="1" ht="14.25" customHeight="1" x14ac:dyDescent="0.25">
      <c r="A28" s="30">
        <f t="shared" si="1"/>
        <v>20</v>
      </c>
      <c r="B28" s="31" t="s">
        <v>113</v>
      </c>
      <c r="C28" s="32" t="s">
        <v>114</v>
      </c>
      <c r="D28" s="31" t="s">
        <v>115</v>
      </c>
      <c r="E28" s="31" t="s">
        <v>57</v>
      </c>
      <c r="F28" s="31" t="s">
        <v>20</v>
      </c>
      <c r="G28" s="31">
        <v>7</v>
      </c>
      <c r="H28" s="33">
        <f>VLOOKUP(F28,'[1]Pragati Upcountry Freight Annex'!$B$4:$F$121,5,FALSE)</f>
        <v>45</v>
      </c>
      <c r="I28" s="33">
        <v>20</v>
      </c>
      <c r="J28" s="33">
        <f t="shared" si="0"/>
        <v>335</v>
      </c>
      <c r="K28" s="31" t="s">
        <v>12</v>
      </c>
      <c r="L28" s="31" t="s">
        <v>116</v>
      </c>
    </row>
    <row r="29" spans="1:12" s="14" customFormat="1" ht="14.25" customHeight="1" x14ac:dyDescent="0.25">
      <c r="A29" s="30">
        <f t="shared" si="1"/>
        <v>21</v>
      </c>
      <c r="B29" s="31" t="s">
        <v>113</v>
      </c>
      <c r="C29" s="32" t="s">
        <v>117</v>
      </c>
      <c r="D29" s="31" t="s">
        <v>118</v>
      </c>
      <c r="E29" s="31" t="s">
        <v>57</v>
      </c>
      <c r="F29" s="31" t="s">
        <v>20</v>
      </c>
      <c r="G29" s="31">
        <v>20</v>
      </c>
      <c r="H29" s="33">
        <f>VLOOKUP(F29,'[1]Pragati Upcountry Freight Annex'!$B$4:$F$121,5,FALSE)</f>
        <v>45</v>
      </c>
      <c r="I29" s="33">
        <v>20</v>
      </c>
      <c r="J29" s="33">
        <f t="shared" si="0"/>
        <v>920</v>
      </c>
      <c r="K29" s="31" t="s">
        <v>12</v>
      </c>
      <c r="L29" s="31" t="s">
        <v>119</v>
      </c>
    </row>
    <row r="30" spans="1:12" s="14" customFormat="1" ht="14.25" customHeight="1" x14ac:dyDescent="0.25">
      <c r="A30" s="30">
        <f t="shared" si="1"/>
        <v>22</v>
      </c>
      <c r="B30" s="31" t="s">
        <v>113</v>
      </c>
      <c r="C30" s="32" t="s">
        <v>120</v>
      </c>
      <c r="D30" s="31" t="s">
        <v>121</v>
      </c>
      <c r="E30" s="31" t="s">
        <v>57</v>
      </c>
      <c r="F30" s="31" t="s">
        <v>20</v>
      </c>
      <c r="G30" s="31">
        <v>8</v>
      </c>
      <c r="H30" s="33">
        <f>VLOOKUP(F30,'[1]Pragati Upcountry Freight Annex'!$B$4:$F$121,5,FALSE)</f>
        <v>45</v>
      </c>
      <c r="I30" s="33">
        <v>20</v>
      </c>
      <c r="J30" s="33">
        <f t="shared" si="0"/>
        <v>380</v>
      </c>
      <c r="K30" s="31" t="s">
        <v>12</v>
      </c>
      <c r="L30" s="31" t="s">
        <v>119</v>
      </c>
    </row>
    <row r="31" spans="1:12" s="14" customFormat="1" ht="14.25" customHeight="1" x14ac:dyDescent="0.25">
      <c r="A31" s="30">
        <f t="shared" si="1"/>
        <v>23</v>
      </c>
      <c r="B31" s="31" t="s">
        <v>113</v>
      </c>
      <c r="C31" s="32" t="s">
        <v>122</v>
      </c>
      <c r="D31" s="31" t="s">
        <v>123</v>
      </c>
      <c r="E31" s="31" t="s">
        <v>57</v>
      </c>
      <c r="F31" s="31" t="s">
        <v>23</v>
      </c>
      <c r="G31" s="31">
        <v>10</v>
      </c>
      <c r="H31" s="33">
        <f>VLOOKUP(F31,'[1]Pragati Upcountry Freight Annex'!$B$4:$D$121,3,FALSE)</f>
        <v>45</v>
      </c>
      <c r="I31" s="33">
        <v>20</v>
      </c>
      <c r="J31" s="33">
        <f t="shared" si="0"/>
        <v>470</v>
      </c>
      <c r="K31" s="31" t="s">
        <v>13</v>
      </c>
      <c r="L31" s="31" t="s">
        <v>124</v>
      </c>
    </row>
    <row r="32" spans="1:12" s="14" customFormat="1" ht="14.25" customHeight="1" x14ac:dyDescent="0.25">
      <c r="A32" s="30">
        <f t="shared" si="1"/>
        <v>24</v>
      </c>
      <c r="B32" s="31" t="s">
        <v>113</v>
      </c>
      <c r="C32" s="32" t="s">
        <v>125</v>
      </c>
      <c r="D32" s="31" t="s">
        <v>126</v>
      </c>
      <c r="E32" s="31" t="s">
        <v>57</v>
      </c>
      <c r="F32" s="31" t="s">
        <v>17</v>
      </c>
      <c r="G32" s="31">
        <v>6</v>
      </c>
      <c r="H32" s="33">
        <f>VLOOKUP(F32,'[1]Pragati Upcountry Freight Annex'!$B$4:$D$121,3,FALSE)</f>
        <v>45</v>
      </c>
      <c r="I32" s="33">
        <v>20</v>
      </c>
      <c r="J32" s="33">
        <f t="shared" si="0"/>
        <v>290</v>
      </c>
      <c r="K32" s="31" t="s">
        <v>13</v>
      </c>
      <c r="L32" s="31" t="s">
        <v>127</v>
      </c>
    </row>
    <row r="33" spans="1:12" s="14" customFormat="1" ht="14.25" customHeight="1" x14ac:dyDescent="0.25">
      <c r="A33" s="30">
        <f t="shared" si="1"/>
        <v>25</v>
      </c>
      <c r="B33" s="31" t="s">
        <v>113</v>
      </c>
      <c r="C33" s="32" t="s">
        <v>128</v>
      </c>
      <c r="D33" s="31" t="s">
        <v>129</v>
      </c>
      <c r="E33" s="31" t="s">
        <v>57</v>
      </c>
      <c r="F33" s="31" t="s">
        <v>15</v>
      </c>
      <c r="G33" s="31">
        <v>4</v>
      </c>
      <c r="H33" s="33">
        <f>VLOOKUP(F33,'[1]Pragati Upcountry Freight Annex'!$B$4:$J$121,9,FALSE)</f>
        <v>71</v>
      </c>
      <c r="I33" s="33">
        <v>20</v>
      </c>
      <c r="J33" s="33">
        <f t="shared" si="0"/>
        <v>304</v>
      </c>
      <c r="K33" s="31" t="s">
        <v>97</v>
      </c>
      <c r="L33" s="31" t="s">
        <v>130</v>
      </c>
    </row>
    <row r="34" spans="1:12" s="14" customFormat="1" ht="14.25" customHeight="1" x14ac:dyDescent="0.25">
      <c r="A34" s="30">
        <f t="shared" si="1"/>
        <v>26</v>
      </c>
      <c r="B34" s="31" t="s">
        <v>113</v>
      </c>
      <c r="C34" s="32" t="s">
        <v>131</v>
      </c>
      <c r="D34" s="31" t="s">
        <v>132</v>
      </c>
      <c r="E34" s="31" t="s">
        <v>57</v>
      </c>
      <c r="F34" s="31" t="s">
        <v>15</v>
      </c>
      <c r="G34" s="31">
        <v>5</v>
      </c>
      <c r="H34" s="33">
        <f>VLOOKUP(F34,'[1]Pragati Upcountry Freight Annex'!$B$4:$J$121,9,FALSE)</f>
        <v>71</v>
      </c>
      <c r="I34" s="33">
        <v>20</v>
      </c>
      <c r="J34" s="33">
        <f t="shared" si="0"/>
        <v>375</v>
      </c>
      <c r="K34" s="31" t="s">
        <v>97</v>
      </c>
      <c r="L34" s="31" t="s">
        <v>130</v>
      </c>
    </row>
    <row r="35" spans="1:12" s="14" customFormat="1" ht="14.25" customHeight="1" x14ac:dyDescent="0.25">
      <c r="A35" s="30">
        <f t="shared" si="1"/>
        <v>27</v>
      </c>
      <c r="B35" s="31" t="s">
        <v>113</v>
      </c>
      <c r="C35" s="32" t="s">
        <v>133</v>
      </c>
      <c r="D35" s="31" t="s">
        <v>134</v>
      </c>
      <c r="E35" s="31" t="s">
        <v>57</v>
      </c>
      <c r="F35" s="31" t="s">
        <v>23</v>
      </c>
      <c r="G35" s="31">
        <v>11</v>
      </c>
      <c r="H35" s="33">
        <f>VLOOKUP(F35,'[1]Pragati Upcountry Freight Annex'!$B$4:$D$121,3,FALSE)</f>
        <v>45</v>
      </c>
      <c r="I35" s="33">
        <v>20</v>
      </c>
      <c r="J35" s="33">
        <f t="shared" si="0"/>
        <v>515</v>
      </c>
      <c r="K35" s="31" t="s">
        <v>13</v>
      </c>
      <c r="L35" s="31" t="s">
        <v>124</v>
      </c>
    </row>
    <row r="36" spans="1:12" s="14" customFormat="1" ht="14.25" customHeight="1" x14ac:dyDescent="0.25">
      <c r="A36" s="30">
        <f t="shared" si="1"/>
        <v>28</v>
      </c>
      <c r="B36" s="31" t="s">
        <v>113</v>
      </c>
      <c r="C36" s="32" t="s">
        <v>135</v>
      </c>
      <c r="D36" s="31" t="s">
        <v>136</v>
      </c>
      <c r="E36" s="31" t="s">
        <v>57</v>
      </c>
      <c r="F36" s="31" t="s">
        <v>23</v>
      </c>
      <c r="G36" s="31">
        <v>3</v>
      </c>
      <c r="H36" s="33">
        <f>VLOOKUP(F36,'[1]Pragati Upcountry Freight Annex'!$B$4:$J$121,9,FALSE)</f>
        <v>71</v>
      </c>
      <c r="I36" s="33">
        <v>20</v>
      </c>
      <c r="J36" s="33">
        <f t="shared" si="0"/>
        <v>233</v>
      </c>
      <c r="K36" s="31" t="s">
        <v>97</v>
      </c>
      <c r="L36" s="31" t="s">
        <v>137</v>
      </c>
    </row>
    <row r="37" spans="1:12" s="14" customFormat="1" ht="14.25" customHeight="1" x14ac:dyDescent="0.25">
      <c r="A37" s="30">
        <f t="shared" si="1"/>
        <v>29</v>
      </c>
      <c r="B37" s="31" t="s">
        <v>113</v>
      </c>
      <c r="C37" s="32" t="s">
        <v>138</v>
      </c>
      <c r="D37" s="31" t="s">
        <v>139</v>
      </c>
      <c r="E37" s="31" t="s">
        <v>57</v>
      </c>
      <c r="F37" s="31" t="s">
        <v>23</v>
      </c>
      <c r="G37" s="31">
        <v>4</v>
      </c>
      <c r="H37" s="33">
        <f>VLOOKUP(F37,'[1]Pragati Upcountry Freight Annex'!$B$4:$J$121,9,FALSE)</f>
        <v>71</v>
      </c>
      <c r="I37" s="33">
        <v>20</v>
      </c>
      <c r="J37" s="33">
        <f t="shared" si="0"/>
        <v>304</v>
      </c>
      <c r="K37" s="31" t="s">
        <v>97</v>
      </c>
      <c r="L37" s="31" t="s">
        <v>137</v>
      </c>
    </row>
    <row r="38" spans="1:12" s="14" customFormat="1" ht="14.25" customHeight="1" x14ac:dyDescent="0.25">
      <c r="A38" s="30">
        <f t="shared" si="1"/>
        <v>30</v>
      </c>
      <c r="B38" s="31" t="s">
        <v>113</v>
      </c>
      <c r="C38" s="32" t="s">
        <v>140</v>
      </c>
      <c r="D38" s="42">
        <v>7899</v>
      </c>
      <c r="E38" s="31" t="s">
        <v>57</v>
      </c>
      <c r="F38" s="31" t="s">
        <v>64</v>
      </c>
      <c r="G38" s="31">
        <v>3</v>
      </c>
      <c r="H38" s="33">
        <f>VLOOKUP(F38,'[1]Pragati Upcountry Freight Annex'!$B$4:$D$121,3,FALSE)</f>
        <v>45</v>
      </c>
      <c r="I38" s="33">
        <v>20</v>
      </c>
      <c r="J38" s="33">
        <f t="shared" si="0"/>
        <v>155</v>
      </c>
      <c r="K38" s="31" t="s">
        <v>13</v>
      </c>
      <c r="L38" s="31" t="s">
        <v>65</v>
      </c>
    </row>
    <row r="39" spans="1:12" s="14" customFormat="1" ht="14.25" customHeight="1" x14ac:dyDescent="0.25">
      <c r="A39" s="30">
        <f t="shared" si="1"/>
        <v>31</v>
      </c>
      <c r="B39" s="31" t="s">
        <v>141</v>
      </c>
      <c r="C39" s="32" t="s">
        <v>142</v>
      </c>
      <c r="D39" s="31" t="s">
        <v>143</v>
      </c>
      <c r="E39" s="31" t="s">
        <v>57</v>
      </c>
      <c r="F39" s="31" t="s">
        <v>144</v>
      </c>
      <c r="G39" s="31">
        <v>1</v>
      </c>
      <c r="H39" s="33">
        <f>VLOOKUP(F39,'[1]Pragati Upcountry Freight Annex'!$B$4:$R$121,17,FALSE)</f>
        <v>375</v>
      </c>
      <c r="I39" s="33">
        <v>20</v>
      </c>
      <c r="J39" s="33">
        <f t="shared" si="0"/>
        <v>395</v>
      </c>
      <c r="K39" s="31" t="s">
        <v>26</v>
      </c>
      <c r="L39" s="31" t="s">
        <v>145</v>
      </c>
    </row>
    <row r="40" spans="1:12" s="14" customFormat="1" ht="14.25" customHeight="1" x14ac:dyDescent="0.25">
      <c r="A40" s="30">
        <f t="shared" si="1"/>
        <v>32</v>
      </c>
      <c r="B40" s="31" t="s">
        <v>141</v>
      </c>
      <c r="C40" s="32" t="s">
        <v>146</v>
      </c>
      <c r="D40" s="31" t="s">
        <v>147</v>
      </c>
      <c r="E40" s="31" t="s">
        <v>57</v>
      </c>
      <c r="F40" s="31" t="s">
        <v>21</v>
      </c>
      <c r="G40" s="31">
        <v>8</v>
      </c>
      <c r="H40" s="33">
        <f>VLOOKUP(F40,'[1]Pragati Upcountry Freight Annex'!$B$4:$F$121,5,FALSE)</f>
        <v>45</v>
      </c>
      <c r="I40" s="33">
        <v>20</v>
      </c>
      <c r="J40" s="33">
        <f t="shared" si="0"/>
        <v>380</v>
      </c>
      <c r="K40" s="31" t="s">
        <v>12</v>
      </c>
      <c r="L40" s="31" t="s">
        <v>104</v>
      </c>
    </row>
    <row r="41" spans="1:12" s="14" customFormat="1" ht="14.25" customHeight="1" x14ac:dyDescent="0.25">
      <c r="A41" s="30">
        <f t="shared" si="1"/>
        <v>33</v>
      </c>
      <c r="B41" s="31" t="s">
        <v>141</v>
      </c>
      <c r="C41" s="32" t="s">
        <v>148</v>
      </c>
      <c r="D41" s="31" t="s">
        <v>149</v>
      </c>
      <c r="E41" s="31" t="s">
        <v>57</v>
      </c>
      <c r="F41" s="31" t="s">
        <v>21</v>
      </c>
      <c r="G41" s="31">
        <v>8</v>
      </c>
      <c r="H41" s="33">
        <f>VLOOKUP(F41,'[1]Pragati Upcountry Freight Annex'!$B$4:$F$121,5,FALSE)</f>
        <v>45</v>
      </c>
      <c r="I41" s="33">
        <v>20</v>
      </c>
      <c r="J41" s="33">
        <f t="shared" ref="J41:J72" si="2">G41*H41+I41</f>
        <v>380</v>
      </c>
      <c r="K41" s="31" t="s">
        <v>12</v>
      </c>
      <c r="L41" s="31" t="s">
        <v>104</v>
      </c>
    </row>
    <row r="42" spans="1:12" s="14" customFormat="1" ht="14.25" customHeight="1" x14ac:dyDescent="0.25">
      <c r="A42" s="30">
        <f t="shared" si="1"/>
        <v>34</v>
      </c>
      <c r="B42" s="31" t="s">
        <v>141</v>
      </c>
      <c r="C42" s="32" t="s">
        <v>150</v>
      </c>
      <c r="D42" s="31" t="s">
        <v>151</v>
      </c>
      <c r="E42" s="31" t="s">
        <v>57</v>
      </c>
      <c r="F42" s="31" t="s">
        <v>21</v>
      </c>
      <c r="G42" s="31">
        <v>8</v>
      </c>
      <c r="H42" s="33">
        <f>VLOOKUP(F42,'[1]Pragati Upcountry Freight Annex'!$B$4:$F$121,5,FALSE)</f>
        <v>45</v>
      </c>
      <c r="I42" s="33">
        <v>20</v>
      </c>
      <c r="J42" s="33">
        <f t="shared" si="2"/>
        <v>380</v>
      </c>
      <c r="K42" s="31" t="s">
        <v>12</v>
      </c>
      <c r="L42" s="31" t="s">
        <v>104</v>
      </c>
    </row>
    <row r="43" spans="1:12" s="14" customFormat="1" ht="14.25" customHeight="1" x14ac:dyDescent="0.25">
      <c r="A43" s="30">
        <f t="shared" si="1"/>
        <v>35</v>
      </c>
      <c r="B43" s="31" t="s">
        <v>141</v>
      </c>
      <c r="C43" s="32" t="s">
        <v>152</v>
      </c>
      <c r="D43" s="31" t="s">
        <v>153</v>
      </c>
      <c r="E43" s="31" t="s">
        <v>57</v>
      </c>
      <c r="F43" s="31" t="s">
        <v>64</v>
      </c>
      <c r="G43" s="31">
        <v>6</v>
      </c>
      <c r="H43" s="33">
        <f>VLOOKUP(F43,'[1]Pragati Upcountry Freight Annex'!$B$4:$D$121,3,FALSE)</f>
        <v>45</v>
      </c>
      <c r="I43" s="33">
        <v>20</v>
      </c>
      <c r="J43" s="33">
        <f t="shared" si="2"/>
        <v>290</v>
      </c>
      <c r="K43" s="31" t="s">
        <v>13</v>
      </c>
      <c r="L43" s="31" t="s">
        <v>65</v>
      </c>
    </row>
    <row r="44" spans="1:12" s="14" customFormat="1" ht="14.25" customHeight="1" x14ac:dyDescent="0.25">
      <c r="A44" s="30">
        <f t="shared" si="1"/>
        <v>36</v>
      </c>
      <c r="B44" s="31" t="s">
        <v>141</v>
      </c>
      <c r="C44" s="32" t="s">
        <v>154</v>
      </c>
      <c r="D44" s="31" t="s">
        <v>155</v>
      </c>
      <c r="E44" s="31" t="s">
        <v>57</v>
      </c>
      <c r="F44" s="31" t="s">
        <v>144</v>
      </c>
      <c r="G44" s="31">
        <v>4</v>
      </c>
      <c r="H44" s="33">
        <f>VLOOKUP(F44,'[1]Pragati Upcountry Freight Annex'!$B$4:$D$121,3,FALSE)</f>
        <v>50</v>
      </c>
      <c r="I44" s="33">
        <v>20</v>
      </c>
      <c r="J44" s="33">
        <f t="shared" si="2"/>
        <v>220</v>
      </c>
      <c r="K44" s="31" t="s">
        <v>13</v>
      </c>
      <c r="L44" s="31" t="s">
        <v>156</v>
      </c>
    </row>
    <row r="45" spans="1:12" s="14" customFormat="1" ht="14.25" customHeight="1" x14ac:dyDescent="0.25">
      <c r="A45" s="30">
        <f t="shared" si="1"/>
        <v>37</v>
      </c>
      <c r="B45" s="31" t="s">
        <v>141</v>
      </c>
      <c r="C45" s="32" t="s">
        <v>157</v>
      </c>
      <c r="D45" s="31" t="s">
        <v>158</v>
      </c>
      <c r="E45" s="31" t="s">
        <v>57</v>
      </c>
      <c r="F45" s="31" t="s">
        <v>20</v>
      </c>
      <c r="G45" s="31">
        <v>10</v>
      </c>
      <c r="H45" s="33">
        <f>VLOOKUP(F45,'[1]Pragati Upcountry Freight Annex'!$B$4:$F$121,5,FALSE)</f>
        <v>45</v>
      </c>
      <c r="I45" s="33">
        <v>20</v>
      </c>
      <c r="J45" s="33">
        <f t="shared" si="2"/>
        <v>470</v>
      </c>
      <c r="K45" s="31" t="s">
        <v>12</v>
      </c>
      <c r="L45" s="31" t="s">
        <v>116</v>
      </c>
    </row>
    <row r="46" spans="1:12" s="14" customFormat="1" ht="14.25" customHeight="1" x14ac:dyDescent="0.25">
      <c r="A46" s="30">
        <f t="shared" si="1"/>
        <v>38</v>
      </c>
      <c r="B46" s="31" t="s">
        <v>159</v>
      </c>
      <c r="C46" s="32" t="s">
        <v>160</v>
      </c>
      <c r="D46" s="31" t="s">
        <v>161</v>
      </c>
      <c r="E46" s="31" t="s">
        <v>57</v>
      </c>
      <c r="F46" s="31" t="s">
        <v>52</v>
      </c>
      <c r="G46" s="31">
        <v>8</v>
      </c>
      <c r="H46" s="33">
        <f>VLOOKUP(F46,'[1]Pragati Upcountry Freight Annex'!$B$4:$F$121,5,FALSE)</f>
        <v>49</v>
      </c>
      <c r="I46" s="33">
        <v>20</v>
      </c>
      <c r="J46" s="33">
        <f t="shared" si="2"/>
        <v>412</v>
      </c>
      <c r="K46" s="31" t="s">
        <v>12</v>
      </c>
      <c r="L46" s="31" t="s">
        <v>68</v>
      </c>
    </row>
    <row r="47" spans="1:12" s="14" customFormat="1" ht="14.25" customHeight="1" x14ac:dyDescent="0.25">
      <c r="A47" s="30">
        <f t="shared" si="1"/>
        <v>39</v>
      </c>
      <c r="B47" s="31" t="s">
        <v>159</v>
      </c>
      <c r="C47" s="32" t="s">
        <v>162</v>
      </c>
      <c r="D47" s="31" t="s">
        <v>163</v>
      </c>
      <c r="E47" s="31" t="s">
        <v>57</v>
      </c>
      <c r="F47" s="31" t="s">
        <v>52</v>
      </c>
      <c r="G47" s="31">
        <v>3</v>
      </c>
      <c r="H47" s="33">
        <f>VLOOKUP(F47,'[1]Pragati Upcountry Freight Annex'!$B$4:$F$121,5,FALSE)</f>
        <v>49</v>
      </c>
      <c r="I47" s="33">
        <v>20</v>
      </c>
      <c r="J47" s="33">
        <f t="shared" si="2"/>
        <v>167</v>
      </c>
      <c r="K47" s="31" t="s">
        <v>12</v>
      </c>
      <c r="L47" s="31" t="s">
        <v>68</v>
      </c>
    </row>
    <row r="48" spans="1:12" s="14" customFormat="1" ht="14.25" customHeight="1" x14ac:dyDescent="0.25">
      <c r="A48" s="30">
        <f t="shared" si="1"/>
        <v>40</v>
      </c>
      <c r="B48" s="31" t="s">
        <v>159</v>
      </c>
      <c r="C48" s="32" t="s">
        <v>164</v>
      </c>
      <c r="D48" s="42">
        <v>8005</v>
      </c>
      <c r="E48" s="31" t="s">
        <v>57</v>
      </c>
      <c r="F48" s="31" t="s">
        <v>59</v>
      </c>
      <c r="G48" s="31">
        <v>2</v>
      </c>
      <c r="H48" s="33">
        <f>VLOOKUP(F48,'[1]Pragati Upcountry Freight Annex'!$B$4:$J$121,9,FALSE)</f>
        <v>67</v>
      </c>
      <c r="I48" s="33">
        <v>20</v>
      </c>
      <c r="J48" s="33">
        <f t="shared" si="2"/>
        <v>154</v>
      </c>
      <c r="K48" s="31" t="s">
        <v>97</v>
      </c>
      <c r="L48" s="31" t="s">
        <v>107</v>
      </c>
    </row>
    <row r="49" spans="1:12" s="14" customFormat="1" ht="14.25" customHeight="1" x14ac:dyDescent="0.25">
      <c r="A49" s="30">
        <f t="shared" si="1"/>
        <v>41</v>
      </c>
      <c r="B49" s="31" t="s">
        <v>159</v>
      </c>
      <c r="C49" s="32" t="s">
        <v>165</v>
      </c>
      <c r="D49" s="31" t="s">
        <v>166</v>
      </c>
      <c r="E49" s="31" t="s">
        <v>57</v>
      </c>
      <c r="F49" s="31" t="s">
        <v>25</v>
      </c>
      <c r="G49" s="31">
        <v>5</v>
      </c>
      <c r="H49" s="33">
        <f>VLOOKUP(F49,'[1]Pragati Upcountry Freight Annex'!$B$4:$J$121,9,FALSE)</f>
        <v>86</v>
      </c>
      <c r="I49" s="33">
        <v>20</v>
      </c>
      <c r="J49" s="33">
        <f t="shared" si="2"/>
        <v>450</v>
      </c>
      <c r="K49" s="31" t="s">
        <v>97</v>
      </c>
      <c r="L49" s="31" t="s">
        <v>167</v>
      </c>
    </row>
    <row r="50" spans="1:12" s="14" customFormat="1" ht="14.25" customHeight="1" x14ac:dyDescent="0.25">
      <c r="A50" s="30">
        <f t="shared" si="1"/>
        <v>42</v>
      </c>
      <c r="B50" s="31" t="s">
        <v>159</v>
      </c>
      <c r="C50" s="32" t="s">
        <v>168</v>
      </c>
      <c r="D50" s="31" t="s">
        <v>169</v>
      </c>
      <c r="E50" s="31" t="s">
        <v>57</v>
      </c>
      <c r="F50" s="31" t="s">
        <v>64</v>
      </c>
      <c r="G50" s="31">
        <v>6</v>
      </c>
      <c r="H50" s="33">
        <f>VLOOKUP(F50,'[1]Pragati Upcountry Freight Annex'!$B$4:$D$121,3,FALSE)</f>
        <v>45</v>
      </c>
      <c r="I50" s="33">
        <v>20</v>
      </c>
      <c r="J50" s="33">
        <f t="shared" si="2"/>
        <v>290</v>
      </c>
      <c r="K50" s="31" t="s">
        <v>13</v>
      </c>
      <c r="L50" s="31" t="s">
        <v>65</v>
      </c>
    </row>
    <row r="51" spans="1:12" s="14" customFormat="1" ht="14.25" customHeight="1" x14ac:dyDescent="0.25">
      <c r="A51" s="30">
        <f t="shared" si="1"/>
        <v>43</v>
      </c>
      <c r="B51" s="31" t="s">
        <v>159</v>
      </c>
      <c r="C51" s="32" t="s">
        <v>170</v>
      </c>
      <c r="D51" s="31" t="s">
        <v>171</v>
      </c>
      <c r="E51" s="31" t="s">
        <v>57</v>
      </c>
      <c r="F51" s="31" t="s">
        <v>172</v>
      </c>
      <c r="G51" s="31">
        <v>2</v>
      </c>
      <c r="H51" s="33">
        <f>VLOOKUP(F51,'[1]Pragati Upcountry Freight Annex'!$B$4:$J$121,9,FALSE)</f>
        <v>87</v>
      </c>
      <c r="I51" s="33">
        <v>20</v>
      </c>
      <c r="J51" s="33">
        <f t="shared" si="2"/>
        <v>194</v>
      </c>
      <c r="K51" s="31" t="s">
        <v>97</v>
      </c>
      <c r="L51" s="31" t="s">
        <v>173</v>
      </c>
    </row>
    <row r="52" spans="1:12" s="14" customFormat="1" ht="14.25" customHeight="1" x14ac:dyDescent="0.25">
      <c r="A52" s="30">
        <f t="shared" si="1"/>
        <v>44</v>
      </c>
      <c r="B52" s="31" t="s">
        <v>159</v>
      </c>
      <c r="C52" s="32" t="s">
        <v>174</v>
      </c>
      <c r="D52" s="31" t="s">
        <v>175</v>
      </c>
      <c r="E52" s="31" t="s">
        <v>57</v>
      </c>
      <c r="F52" s="31" t="s">
        <v>51</v>
      </c>
      <c r="G52" s="31">
        <v>7</v>
      </c>
      <c r="H52" s="33">
        <f>VLOOKUP(F52,'[1]Pragati Upcountry Freight Annex'!$B$4:$J$121,9,FALSE)</f>
        <v>65</v>
      </c>
      <c r="I52" s="33">
        <v>20</v>
      </c>
      <c r="J52" s="33">
        <f t="shared" si="2"/>
        <v>475</v>
      </c>
      <c r="K52" s="31" t="s">
        <v>97</v>
      </c>
      <c r="L52" s="31" t="s">
        <v>176</v>
      </c>
    </row>
    <row r="53" spans="1:12" s="14" customFormat="1" ht="14.25" customHeight="1" x14ac:dyDescent="0.25">
      <c r="A53" s="30">
        <f t="shared" si="1"/>
        <v>45</v>
      </c>
      <c r="B53" s="31" t="s">
        <v>159</v>
      </c>
      <c r="C53" s="32" t="s">
        <v>177</v>
      </c>
      <c r="D53" s="31" t="s">
        <v>178</v>
      </c>
      <c r="E53" s="31" t="s">
        <v>57</v>
      </c>
      <c r="F53" s="31" t="s">
        <v>51</v>
      </c>
      <c r="G53" s="31">
        <v>12</v>
      </c>
      <c r="H53" s="33">
        <f>VLOOKUP(F53,'[1]Pragati Upcountry Freight Annex'!$B$4:$J$121,9,FALSE)</f>
        <v>65</v>
      </c>
      <c r="I53" s="33">
        <v>20</v>
      </c>
      <c r="J53" s="33">
        <f t="shared" si="2"/>
        <v>800</v>
      </c>
      <c r="K53" s="31" t="s">
        <v>97</v>
      </c>
      <c r="L53" s="31" t="s">
        <v>176</v>
      </c>
    </row>
    <row r="54" spans="1:12" s="14" customFormat="1" ht="14.25" customHeight="1" x14ac:dyDescent="0.25">
      <c r="A54" s="30">
        <f t="shared" si="1"/>
        <v>46</v>
      </c>
      <c r="B54" s="31" t="s">
        <v>159</v>
      </c>
      <c r="C54" s="32" t="s">
        <v>179</v>
      </c>
      <c r="D54" s="31" t="s">
        <v>180</v>
      </c>
      <c r="E54" s="31" t="s">
        <v>57</v>
      </c>
      <c r="F54" s="31" t="s">
        <v>17</v>
      </c>
      <c r="G54" s="31">
        <v>6</v>
      </c>
      <c r="H54" s="33">
        <f>VLOOKUP(F54,'[1]Pragati Upcountry Freight Annex'!$B$4:$D$121,3,FALSE)</f>
        <v>45</v>
      </c>
      <c r="I54" s="33">
        <v>20</v>
      </c>
      <c r="J54" s="33">
        <f t="shared" si="2"/>
        <v>290</v>
      </c>
      <c r="K54" s="31" t="s">
        <v>13</v>
      </c>
      <c r="L54" s="31" t="s">
        <v>181</v>
      </c>
    </row>
    <row r="55" spans="1:12" s="14" customFormat="1" ht="14.25" customHeight="1" x14ac:dyDescent="0.25">
      <c r="A55" s="30">
        <f t="shared" si="1"/>
        <v>47</v>
      </c>
      <c r="B55" s="31" t="s">
        <v>159</v>
      </c>
      <c r="C55" s="32" t="s">
        <v>182</v>
      </c>
      <c r="D55" s="31" t="s">
        <v>183</v>
      </c>
      <c r="E55" s="31" t="s">
        <v>57</v>
      </c>
      <c r="F55" s="31" t="s">
        <v>64</v>
      </c>
      <c r="G55" s="31">
        <v>1</v>
      </c>
      <c r="H55" s="33">
        <f>VLOOKUP(F55,'[1]Pragati Upcountry Freight Annex'!$B$4:$D$121,3,FALSE)</f>
        <v>45</v>
      </c>
      <c r="I55" s="33">
        <v>20</v>
      </c>
      <c r="J55" s="33">
        <f t="shared" si="2"/>
        <v>65</v>
      </c>
      <c r="K55" s="31" t="s">
        <v>13</v>
      </c>
      <c r="L55" s="31" t="s">
        <v>65</v>
      </c>
    </row>
    <row r="56" spans="1:12" s="14" customFormat="1" ht="14.25" customHeight="1" x14ac:dyDescent="0.25">
      <c r="A56" s="30">
        <f t="shared" si="1"/>
        <v>48</v>
      </c>
      <c r="B56" s="31" t="s">
        <v>159</v>
      </c>
      <c r="C56" s="32" t="s">
        <v>184</v>
      </c>
      <c r="D56" s="31" t="s">
        <v>185</v>
      </c>
      <c r="E56" s="31" t="s">
        <v>57</v>
      </c>
      <c r="F56" s="31" t="s">
        <v>64</v>
      </c>
      <c r="G56" s="31">
        <v>1</v>
      </c>
      <c r="H56" s="33">
        <f>VLOOKUP(F56,'[1]Pragati Upcountry Freight Annex'!$B$4:$D$121,3,FALSE)</f>
        <v>45</v>
      </c>
      <c r="I56" s="33">
        <v>20</v>
      </c>
      <c r="J56" s="33">
        <f t="shared" si="2"/>
        <v>65</v>
      </c>
      <c r="K56" s="31" t="s">
        <v>13</v>
      </c>
      <c r="L56" s="31" t="s">
        <v>65</v>
      </c>
    </row>
    <row r="57" spans="1:12" s="14" customFormat="1" ht="14.25" customHeight="1" x14ac:dyDescent="0.25">
      <c r="A57" s="30">
        <f t="shared" si="1"/>
        <v>49</v>
      </c>
      <c r="B57" s="31" t="s">
        <v>186</v>
      </c>
      <c r="C57" s="32" t="s">
        <v>187</v>
      </c>
      <c r="D57" s="31" t="s">
        <v>188</v>
      </c>
      <c r="E57" s="31" t="s">
        <v>57</v>
      </c>
      <c r="F57" s="31" t="s">
        <v>189</v>
      </c>
      <c r="G57" s="31">
        <v>47</v>
      </c>
      <c r="H57" s="33">
        <f>VLOOKUP(F57,'[1]Pragati Upcountry Freight Annex'!$B$4:$D$121,3,FALSE)</f>
        <v>45</v>
      </c>
      <c r="I57" s="33">
        <v>20</v>
      </c>
      <c r="J57" s="33">
        <f t="shared" si="2"/>
        <v>2135</v>
      </c>
      <c r="K57" s="31" t="s">
        <v>13</v>
      </c>
      <c r="L57" s="31" t="s">
        <v>190</v>
      </c>
    </row>
    <row r="58" spans="1:12" s="14" customFormat="1" ht="14.25" customHeight="1" x14ac:dyDescent="0.25">
      <c r="A58" s="30">
        <f t="shared" si="1"/>
        <v>50</v>
      </c>
      <c r="B58" s="31" t="s">
        <v>186</v>
      </c>
      <c r="C58" s="32" t="s">
        <v>191</v>
      </c>
      <c r="D58" s="31" t="s">
        <v>192</v>
      </c>
      <c r="E58" s="31" t="s">
        <v>57</v>
      </c>
      <c r="F58" s="31" t="s">
        <v>52</v>
      </c>
      <c r="G58" s="31">
        <v>1</v>
      </c>
      <c r="H58" s="33">
        <f>VLOOKUP(F58,'[1]Pragati Upcountry Freight Annex'!$B$4:$R$121,17,FALSE)</f>
        <v>375</v>
      </c>
      <c r="I58" s="33">
        <v>20</v>
      </c>
      <c r="J58" s="33">
        <f t="shared" si="2"/>
        <v>395</v>
      </c>
      <c r="K58" s="31" t="s">
        <v>26</v>
      </c>
      <c r="L58" s="31" t="s">
        <v>193</v>
      </c>
    </row>
    <row r="59" spans="1:12" s="14" customFormat="1" ht="14.25" customHeight="1" x14ac:dyDescent="0.25">
      <c r="A59" s="30">
        <f t="shared" si="1"/>
        <v>51</v>
      </c>
      <c r="B59" s="31" t="s">
        <v>194</v>
      </c>
      <c r="C59" s="32" t="s">
        <v>195</v>
      </c>
      <c r="D59" s="31" t="s">
        <v>196</v>
      </c>
      <c r="E59" s="31" t="s">
        <v>57</v>
      </c>
      <c r="F59" s="31" t="s">
        <v>28</v>
      </c>
      <c r="G59" s="31">
        <v>1</v>
      </c>
      <c r="H59" s="33">
        <f>VLOOKUP(F59,'[1]Pragati Upcountry Freight Annex'!$B$4:$J$121,9,FALSE)</f>
        <v>75</v>
      </c>
      <c r="I59" s="33">
        <v>20</v>
      </c>
      <c r="J59" s="33">
        <f t="shared" si="2"/>
        <v>95</v>
      </c>
      <c r="K59" s="31" t="s">
        <v>97</v>
      </c>
      <c r="L59" s="31" t="s">
        <v>197</v>
      </c>
    </row>
    <row r="60" spans="1:12" s="14" customFormat="1" ht="14.25" customHeight="1" x14ac:dyDescent="0.25">
      <c r="A60" s="30">
        <f t="shared" si="1"/>
        <v>52</v>
      </c>
      <c r="B60" s="31" t="s">
        <v>194</v>
      </c>
      <c r="C60" s="32" t="s">
        <v>198</v>
      </c>
      <c r="D60" s="31" t="s">
        <v>199</v>
      </c>
      <c r="E60" s="31" t="s">
        <v>57</v>
      </c>
      <c r="F60" s="31" t="s">
        <v>16</v>
      </c>
      <c r="G60" s="31">
        <v>12</v>
      </c>
      <c r="H60" s="33">
        <f>VLOOKUP(F60,'[1]Pragati Upcountry Freight Annex'!$B$4:$D$121,3,FALSE)</f>
        <v>45</v>
      </c>
      <c r="I60" s="33">
        <v>20</v>
      </c>
      <c r="J60" s="33">
        <f t="shared" si="2"/>
        <v>560</v>
      </c>
      <c r="K60" s="31" t="s">
        <v>13</v>
      </c>
      <c r="L60" s="31" t="s">
        <v>98</v>
      </c>
    </row>
    <row r="61" spans="1:12" s="14" customFormat="1" ht="14.25" customHeight="1" x14ac:dyDescent="0.25">
      <c r="A61" s="30">
        <f t="shared" si="1"/>
        <v>53</v>
      </c>
      <c r="B61" s="31" t="s">
        <v>194</v>
      </c>
      <c r="C61" s="32" t="s">
        <v>200</v>
      </c>
      <c r="D61" s="31" t="s">
        <v>201</v>
      </c>
      <c r="E61" s="31" t="s">
        <v>57</v>
      </c>
      <c r="F61" s="31" t="s">
        <v>52</v>
      </c>
      <c r="G61" s="31">
        <v>2</v>
      </c>
      <c r="H61" s="33">
        <f>VLOOKUP(F61,'[1]Pragati Upcountry Freight Annex'!$B$4:$F$121,5,FALSE)</f>
        <v>49</v>
      </c>
      <c r="I61" s="33">
        <v>20</v>
      </c>
      <c r="J61" s="33">
        <f t="shared" si="2"/>
        <v>118</v>
      </c>
      <c r="K61" s="31" t="s">
        <v>12</v>
      </c>
      <c r="L61" s="31" t="s">
        <v>202</v>
      </c>
    </row>
    <row r="62" spans="1:12" s="14" customFormat="1" ht="14.25" customHeight="1" x14ac:dyDescent="0.25">
      <c r="A62" s="30">
        <f t="shared" si="1"/>
        <v>54</v>
      </c>
      <c r="B62" s="31" t="s">
        <v>194</v>
      </c>
      <c r="C62" s="32" t="s">
        <v>203</v>
      </c>
      <c r="D62" s="31" t="s">
        <v>204</v>
      </c>
      <c r="E62" s="31" t="s">
        <v>57</v>
      </c>
      <c r="F62" s="31" t="s">
        <v>17</v>
      </c>
      <c r="G62" s="31">
        <v>88</v>
      </c>
      <c r="H62" s="33">
        <f>VLOOKUP(F62,'[1]Pragati Upcountry Freight Annex'!$B$4:$D$121,3,FALSE)</f>
        <v>45</v>
      </c>
      <c r="I62" s="33">
        <v>20</v>
      </c>
      <c r="J62" s="33">
        <f t="shared" si="2"/>
        <v>3980</v>
      </c>
      <c r="K62" s="31" t="s">
        <v>13</v>
      </c>
      <c r="L62" s="31" t="s">
        <v>205</v>
      </c>
    </row>
    <row r="63" spans="1:12" s="14" customFormat="1" ht="14.25" customHeight="1" x14ac:dyDescent="0.25">
      <c r="A63" s="30">
        <f t="shared" si="1"/>
        <v>55</v>
      </c>
      <c r="B63" s="31" t="s">
        <v>206</v>
      </c>
      <c r="C63" s="32" t="s">
        <v>207</v>
      </c>
      <c r="D63" s="31" t="s">
        <v>208</v>
      </c>
      <c r="E63" s="31" t="s">
        <v>57</v>
      </c>
      <c r="F63" s="31" t="s">
        <v>64</v>
      </c>
      <c r="G63" s="31">
        <v>13</v>
      </c>
      <c r="H63" s="33">
        <f>VLOOKUP(F63,'[1]Pragati Upcountry Freight Annex'!$B$4:$D$121,3,FALSE)</f>
        <v>45</v>
      </c>
      <c r="I63" s="33">
        <v>20</v>
      </c>
      <c r="J63" s="33">
        <f t="shared" si="2"/>
        <v>605</v>
      </c>
      <c r="K63" s="31" t="s">
        <v>13</v>
      </c>
      <c r="L63" s="31" t="s">
        <v>65</v>
      </c>
    </row>
    <row r="64" spans="1:12" s="14" customFormat="1" ht="14.25" customHeight="1" x14ac:dyDescent="0.25">
      <c r="A64" s="30">
        <f t="shared" si="1"/>
        <v>56</v>
      </c>
      <c r="B64" s="31" t="s">
        <v>206</v>
      </c>
      <c r="C64" s="32" t="s">
        <v>209</v>
      </c>
      <c r="D64" s="31" t="s">
        <v>210</v>
      </c>
      <c r="E64" s="31" t="s">
        <v>57</v>
      </c>
      <c r="F64" s="31" t="s">
        <v>64</v>
      </c>
      <c r="G64" s="31">
        <v>20</v>
      </c>
      <c r="H64" s="33">
        <f>VLOOKUP(F64,'[1]Pragati Upcountry Freight Annex'!$B$4:$J$121,9,FALSE)</f>
        <v>86</v>
      </c>
      <c r="I64" s="33">
        <v>20</v>
      </c>
      <c r="J64" s="33">
        <f t="shared" si="2"/>
        <v>1740</v>
      </c>
      <c r="K64" s="31" t="s">
        <v>97</v>
      </c>
      <c r="L64" s="31" t="s">
        <v>65</v>
      </c>
    </row>
    <row r="65" spans="1:12" s="14" customFormat="1" ht="14.25" customHeight="1" x14ac:dyDescent="0.25">
      <c r="A65" s="30">
        <f t="shared" si="1"/>
        <v>57</v>
      </c>
      <c r="B65" s="31" t="s">
        <v>206</v>
      </c>
      <c r="C65" s="32" t="s">
        <v>211</v>
      </c>
      <c r="D65" s="31" t="s">
        <v>212</v>
      </c>
      <c r="E65" s="31" t="s">
        <v>57</v>
      </c>
      <c r="F65" s="31" t="s">
        <v>52</v>
      </c>
      <c r="G65" s="31">
        <v>2</v>
      </c>
      <c r="H65" s="33">
        <f>VLOOKUP(F65,'[1]Pragati Upcountry Freight Annex'!$B$4:$F$121,5,FALSE)</f>
        <v>49</v>
      </c>
      <c r="I65" s="33">
        <v>20</v>
      </c>
      <c r="J65" s="33">
        <f t="shared" si="2"/>
        <v>118</v>
      </c>
      <c r="K65" s="31" t="s">
        <v>12</v>
      </c>
      <c r="L65" s="31" t="s">
        <v>202</v>
      </c>
    </row>
    <row r="66" spans="1:12" s="14" customFormat="1" ht="14.25" customHeight="1" x14ac:dyDescent="0.25">
      <c r="A66" s="30">
        <f t="shared" si="1"/>
        <v>58</v>
      </c>
      <c r="B66" s="31" t="s">
        <v>206</v>
      </c>
      <c r="C66" s="32" t="s">
        <v>213</v>
      </c>
      <c r="D66" s="31" t="s">
        <v>214</v>
      </c>
      <c r="E66" s="31" t="s">
        <v>57</v>
      </c>
      <c r="F66" s="31" t="s">
        <v>52</v>
      </c>
      <c r="G66" s="31">
        <v>2</v>
      </c>
      <c r="H66" s="33">
        <f>VLOOKUP(F66,'[1]Pragati Upcountry Freight Annex'!$B$4:$F$121,5,FALSE)</f>
        <v>49</v>
      </c>
      <c r="I66" s="33">
        <v>20</v>
      </c>
      <c r="J66" s="33">
        <f t="shared" si="2"/>
        <v>118</v>
      </c>
      <c r="K66" s="31" t="s">
        <v>12</v>
      </c>
      <c r="L66" s="31" t="s">
        <v>202</v>
      </c>
    </row>
    <row r="67" spans="1:12" s="14" customFormat="1" ht="14.25" customHeight="1" x14ac:dyDescent="0.25">
      <c r="A67" s="30">
        <f t="shared" si="1"/>
        <v>59</v>
      </c>
      <c r="B67" s="31" t="s">
        <v>206</v>
      </c>
      <c r="C67" s="32" t="s">
        <v>215</v>
      </c>
      <c r="D67" s="31" t="s">
        <v>216</v>
      </c>
      <c r="E67" s="31" t="s">
        <v>57</v>
      </c>
      <c r="F67" s="31" t="s">
        <v>52</v>
      </c>
      <c r="G67" s="31">
        <v>2</v>
      </c>
      <c r="H67" s="33">
        <f>VLOOKUP(F67,'[1]Pragati Upcountry Freight Annex'!$B$4:$F$121,5,FALSE)</f>
        <v>49</v>
      </c>
      <c r="I67" s="33">
        <v>20</v>
      </c>
      <c r="J67" s="33">
        <f t="shared" si="2"/>
        <v>118</v>
      </c>
      <c r="K67" s="31" t="s">
        <v>12</v>
      </c>
      <c r="L67" s="31" t="s">
        <v>202</v>
      </c>
    </row>
    <row r="68" spans="1:12" s="14" customFormat="1" ht="14.25" customHeight="1" x14ac:dyDescent="0.25">
      <c r="A68" s="30">
        <f t="shared" si="1"/>
        <v>60</v>
      </c>
      <c r="B68" s="31" t="s">
        <v>206</v>
      </c>
      <c r="C68" s="32" t="s">
        <v>217</v>
      </c>
      <c r="D68" s="31" t="s">
        <v>218</v>
      </c>
      <c r="E68" s="31" t="s">
        <v>57</v>
      </c>
      <c r="F68" s="31" t="s">
        <v>52</v>
      </c>
      <c r="G68" s="31">
        <v>2</v>
      </c>
      <c r="H68" s="33">
        <f>VLOOKUP(F68,'[1]Pragati Upcountry Freight Annex'!$B$4:$F$121,5,FALSE)</f>
        <v>49</v>
      </c>
      <c r="I68" s="33">
        <v>20</v>
      </c>
      <c r="J68" s="33">
        <f t="shared" si="2"/>
        <v>118</v>
      </c>
      <c r="K68" s="31" t="s">
        <v>12</v>
      </c>
      <c r="L68" s="31" t="s">
        <v>202</v>
      </c>
    </row>
    <row r="69" spans="1:12" s="14" customFormat="1" ht="14.25" customHeight="1" x14ac:dyDescent="0.25">
      <c r="A69" s="30">
        <f t="shared" si="1"/>
        <v>61</v>
      </c>
      <c r="B69" s="31" t="s">
        <v>219</v>
      </c>
      <c r="C69" s="32" t="s">
        <v>220</v>
      </c>
      <c r="D69" s="31" t="s">
        <v>221</v>
      </c>
      <c r="E69" s="31" t="s">
        <v>57</v>
      </c>
      <c r="F69" s="31" t="s">
        <v>58</v>
      </c>
      <c r="G69" s="31">
        <v>24</v>
      </c>
      <c r="H69" s="33">
        <f>VLOOKUP(F69,'[1]Pragati Upcountry Freight Annex'!$B$4:$F$121,5,FALSE)</f>
        <v>51</v>
      </c>
      <c r="I69" s="33">
        <v>20</v>
      </c>
      <c r="J69" s="33">
        <f t="shared" si="2"/>
        <v>1244</v>
      </c>
      <c r="K69" s="31" t="s">
        <v>12</v>
      </c>
      <c r="L69" s="31" t="s">
        <v>222</v>
      </c>
    </row>
    <row r="70" spans="1:12" s="14" customFormat="1" ht="14.25" customHeight="1" x14ac:dyDescent="0.25">
      <c r="A70" s="30">
        <f t="shared" si="1"/>
        <v>62</v>
      </c>
      <c r="B70" s="31" t="s">
        <v>219</v>
      </c>
      <c r="C70" s="32" t="s">
        <v>223</v>
      </c>
      <c r="D70" s="31" t="s">
        <v>224</v>
      </c>
      <c r="E70" s="31" t="s">
        <v>57</v>
      </c>
      <c r="F70" s="31" t="s">
        <v>58</v>
      </c>
      <c r="G70" s="31">
        <v>8</v>
      </c>
      <c r="H70" s="33">
        <f>VLOOKUP(F70,'[1]Pragati Upcountry Freight Annex'!$B$4:$F$121,5,FALSE)</f>
        <v>51</v>
      </c>
      <c r="I70" s="33">
        <v>20</v>
      </c>
      <c r="J70" s="33">
        <f t="shared" si="2"/>
        <v>428</v>
      </c>
      <c r="K70" s="31" t="s">
        <v>12</v>
      </c>
      <c r="L70" s="31" t="s">
        <v>222</v>
      </c>
    </row>
    <row r="71" spans="1:12" s="14" customFormat="1" ht="14.25" customHeight="1" x14ac:dyDescent="0.25">
      <c r="A71" s="30">
        <f t="shared" si="1"/>
        <v>63</v>
      </c>
      <c r="B71" s="31" t="s">
        <v>219</v>
      </c>
      <c r="C71" s="32" t="s">
        <v>225</v>
      </c>
      <c r="D71" s="31" t="s">
        <v>226</v>
      </c>
      <c r="E71" s="31" t="s">
        <v>57</v>
      </c>
      <c r="F71" s="31" t="s">
        <v>58</v>
      </c>
      <c r="G71" s="31">
        <v>4</v>
      </c>
      <c r="H71" s="33">
        <f>VLOOKUP(F71,'[1]Pragati Upcountry Freight Annex'!$B$4:$F$121,5,FALSE)</f>
        <v>51</v>
      </c>
      <c r="I71" s="33">
        <v>20</v>
      </c>
      <c r="J71" s="33">
        <f t="shared" si="2"/>
        <v>224</v>
      </c>
      <c r="K71" s="31" t="s">
        <v>12</v>
      </c>
      <c r="L71" s="31" t="s">
        <v>222</v>
      </c>
    </row>
    <row r="72" spans="1:12" s="14" customFormat="1" ht="14.25" customHeight="1" x14ac:dyDescent="0.25">
      <c r="A72" s="30">
        <f t="shared" si="1"/>
        <v>64</v>
      </c>
      <c r="B72" s="31" t="s">
        <v>219</v>
      </c>
      <c r="C72" s="32" t="s">
        <v>227</v>
      </c>
      <c r="D72" s="31" t="s">
        <v>228</v>
      </c>
      <c r="E72" s="31" t="s">
        <v>57</v>
      </c>
      <c r="F72" s="31" t="s">
        <v>58</v>
      </c>
      <c r="G72" s="31">
        <v>5</v>
      </c>
      <c r="H72" s="33">
        <f>VLOOKUP(F72,'[1]Pragati Upcountry Freight Annex'!$B$4:$F$121,5,FALSE)</f>
        <v>51</v>
      </c>
      <c r="I72" s="33">
        <v>20</v>
      </c>
      <c r="J72" s="33">
        <f t="shared" si="2"/>
        <v>275</v>
      </c>
      <c r="K72" s="31" t="s">
        <v>12</v>
      </c>
      <c r="L72" s="31" t="s">
        <v>222</v>
      </c>
    </row>
    <row r="73" spans="1:12" s="14" customFormat="1" ht="14.25" customHeight="1" x14ac:dyDescent="0.25">
      <c r="A73" s="30">
        <f t="shared" si="1"/>
        <v>65</v>
      </c>
      <c r="B73" s="31" t="s">
        <v>219</v>
      </c>
      <c r="C73" s="32" t="s">
        <v>229</v>
      </c>
      <c r="D73" s="31" t="s">
        <v>230</v>
      </c>
      <c r="E73" s="31" t="s">
        <v>57</v>
      </c>
      <c r="F73" s="31" t="s">
        <v>58</v>
      </c>
      <c r="G73" s="31">
        <v>10</v>
      </c>
      <c r="H73" s="33">
        <f>VLOOKUP(F73,'[1]Pragati Upcountry Freight Annex'!$B$4:$F$121,5,FALSE)</f>
        <v>51</v>
      </c>
      <c r="I73" s="33">
        <v>20</v>
      </c>
      <c r="J73" s="33">
        <f t="shared" ref="J73:J104" si="3">G73*H73+I73</f>
        <v>530</v>
      </c>
      <c r="K73" s="31" t="s">
        <v>12</v>
      </c>
      <c r="L73" s="31" t="s">
        <v>222</v>
      </c>
    </row>
    <row r="74" spans="1:12" s="14" customFormat="1" ht="14.25" customHeight="1" x14ac:dyDescent="0.25">
      <c r="A74" s="30">
        <f t="shared" si="1"/>
        <v>66</v>
      </c>
      <c r="B74" s="31" t="s">
        <v>231</v>
      </c>
      <c r="C74" s="32" t="s">
        <v>232</v>
      </c>
      <c r="D74" s="31" t="s">
        <v>233</v>
      </c>
      <c r="E74" s="31" t="s">
        <v>57</v>
      </c>
      <c r="F74" s="31" t="s">
        <v>144</v>
      </c>
      <c r="G74" s="31">
        <v>4</v>
      </c>
      <c r="H74" s="33">
        <f>VLOOKUP(F74,'[1]Pragati Upcountry Freight Annex'!$B$4:$R$121,17,FALSE)</f>
        <v>375</v>
      </c>
      <c r="I74" s="33">
        <v>20</v>
      </c>
      <c r="J74" s="33">
        <f t="shared" si="3"/>
        <v>1520</v>
      </c>
      <c r="K74" s="31" t="s">
        <v>26</v>
      </c>
      <c r="L74" s="31" t="s">
        <v>145</v>
      </c>
    </row>
    <row r="75" spans="1:12" s="14" customFormat="1" ht="14.25" customHeight="1" x14ac:dyDescent="0.25">
      <c r="A75" s="30">
        <f t="shared" ref="A75:A112" si="4">A74+1</f>
        <v>67</v>
      </c>
      <c r="B75" s="31" t="s">
        <v>231</v>
      </c>
      <c r="C75" s="32" t="s">
        <v>234</v>
      </c>
      <c r="D75" s="31" t="s">
        <v>235</v>
      </c>
      <c r="E75" s="31" t="s">
        <v>57</v>
      </c>
      <c r="F75" s="31" t="s">
        <v>25</v>
      </c>
      <c r="G75" s="31">
        <v>18</v>
      </c>
      <c r="H75" s="33">
        <f>VLOOKUP(F75,'[1]Pragati Upcountry Freight Annex'!$B$4:$F$121,5,FALSE)</f>
        <v>51</v>
      </c>
      <c r="I75" s="33">
        <v>20</v>
      </c>
      <c r="J75" s="33">
        <f t="shared" si="3"/>
        <v>938</v>
      </c>
      <c r="K75" s="31" t="s">
        <v>12</v>
      </c>
      <c r="L75" s="31" t="s">
        <v>236</v>
      </c>
    </row>
    <row r="76" spans="1:12" s="14" customFormat="1" ht="14.25" customHeight="1" x14ac:dyDescent="0.25">
      <c r="A76" s="30">
        <f t="shared" si="4"/>
        <v>68</v>
      </c>
      <c r="B76" s="31" t="s">
        <v>231</v>
      </c>
      <c r="C76" s="32" t="s">
        <v>237</v>
      </c>
      <c r="D76" s="31" t="s">
        <v>238</v>
      </c>
      <c r="E76" s="31" t="s">
        <v>57</v>
      </c>
      <c r="F76" s="31" t="s">
        <v>58</v>
      </c>
      <c r="G76" s="31">
        <v>5</v>
      </c>
      <c r="H76" s="33">
        <f>VLOOKUP(F76,'[1]Pragati Upcountry Freight Annex'!$B$4:$F$121,5,FALSE)</f>
        <v>51</v>
      </c>
      <c r="I76" s="33">
        <v>20</v>
      </c>
      <c r="J76" s="33">
        <f t="shared" si="3"/>
        <v>275</v>
      </c>
      <c r="K76" s="31" t="s">
        <v>12</v>
      </c>
      <c r="L76" s="31" t="s">
        <v>222</v>
      </c>
    </row>
    <row r="77" spans="1:12" s="14" customFormat="1" ht="14.25" customHeight="1" x14ac:dyDescent="0.25">
      <c r="A77" s="30">
        <f t="shared" si="4"/>
        <v>69</v>
      </c>
      <c r="B77" s="31" t="s">
        <v>239</v>
      </c>
      <c r="C77" s="32" t="s">
        <v>240</v>
      </c>
      <c r="D77" s="31" t="s">
        <v>241</v>
      </c>
      <c r="E77" s="31" t="s">
        <v>57</v>
      </c>
      <c r="F77" s="31" t="s">
        <v>64</v>
      </c>
      <c r="G77" s="31">
        <v>10</v>
      </c>
      <c r="H77" s="33">
        <f>VLOOKUP(F77,'[1]Pragati Upcountry Freight Annex'!$B$4:$D$121,3,FALSE)</f>
        <v>45</v>
      </c>
      <c r="I77" s="33">
        <v>20</v>
      </c>
      <c r="J77" s="33">
        <f t="shared" si="3"/>
        <v>470</v>
      </c>
      <c r="K77" s="31" t="s">
        <v>13</v>
      </c>
      <c r="L77" s="31" t="s">
        <v>65</v>
      </c>
    </row>
    <row r="78" spans="1:12" s="14" customFormat="1" ht="14.25" customHeight="1" x14ac:dyDescent="0.25">
      <c r="A78" s="30">
        <f t="shared" si="4"/>
        <v>70</v>
      </c>
      <c r="B78" s="31" t="s">
        <v>239</v>
      </c>
      <c r="C78" s="32" t="s">
        <v>242</v>
      </c>
      <c r="D78" s="31" t="s">
        <v>243</v>
      </c>
      <c r="E78" s="31" t="s">
        <v>57</v>
      </c>
      <c r="F78" s="31" t="s">
        <v>64</v>
      </c>
      <c r="G78" s="31">
        <v>5</v>
      </c>
      <c r="H78" s="33">
        <f>VLOOKUP(F78,'[1]Pragati Upcountry Freight Annex'!$B$4:$D$121,3,FALSE)</f>
        <v>45</v>
      </c>
      <c r="I78" s="33">
        <v>20</v>
      </c>
      <c r="J78" s="33">
        <f t="shared" si="3"/>
        <v>245</v>
      </c>
      <c r="K78" s="31" t="s">
        <v>13</v>
      </c>
      <c r="L78" s="31" t="s">
        <v>65</v>
      </c>
    </row>
    <row r="79" spans="1:12" s="14" customFormat="1" ht="14.25" customHeight="1" x14ac:dyDescent="0.25">
      <c r="A79" s="30">
        <f t="shared" si="4"/>
        <v>71</v>
      </c>
      <c r="B79" s="31" t="s">
        <v>239</v>
      </c>
      <c r="C79" s="32" t="s">
        <v>244</v>
      </c>
      <c r="D79" s="31" t="s">
        <v>245</v>
      </c>
      <c r="E79" s="31" t="s">
        <v>57</v>
      </c>
      <c r="F79" s="31" t="s">
        <v>16</v>
      </c>
      <c r="G79" s="31">
        <v>2</v>
      </c>
      <c r="H79" s="33">
        <f>VLOOKUP(F79,'[1]Pragati Upcountry Freight Annex'!$B$4:$D$121,3,FALSE)</f>
        <v>45</v>
      </c>
      <c r="I79" s="33">
        <v>20</v>
      </c>
      <c r="J79" s="33">
        <f t="shared" si="3"/>
        <v>110</v>
      </c>
      <c r="K79" s="31" t="s">
        <v>13</v>
      </c>
      <c r="L79" s="31" t="s">
        <v>98</v>
      </c>
    </row>
    <row r="80" spans="1:12" s="14" customFormat="1" ht="14.25" customHeight="1" x14ac:dyDescent="0.25">
      <c r="A80" s="30">
        <f t="shared" si="4"/>
        <v>72</v>
      </c>
      <c r="B80" s="31" t="s">
        <v>239</v>
      </c>
      <c r="C80" s="32" t="s">
        <v>246</v>
      </c>
      <c r="D80" s="31" t="s">
        <v>247</v>
      </c>
      <c r="E80" s="31" t="s">
        <v>57</v>
      </c>
      <c r="F80" s="31" t="s">
        <v>64</v>
      </c>
      <c r="G80" s="31">
        <v>5</v>
      </c>
      <c r="H80" s="33">
        <f>VLOOKUP(F80,'[1]Pragati Upcountry Freight Annex'!$B$4:$D$121,3,FALSE)</f>
        <v>45</v>
      </c>
      <c r="I80" s="33">
        <v>20</v>
      </c>
      <c r="J80" s="33">
        <f t="shared" si="3"/>
        <v>245</v>
      </c>
      <c r="K80" s="31" t="s">
        <v>13</v>
      </c>
      <c r="L80" s="31" t="s">
        <v>65</v>
      </c>
    </row>
    <row r="81" spans="1:12" s="14" customFormat="1" ht="14.25" customHeight="1" x14ac:dyDescent="0.25">
      <c r="A81" s="30">
        <f t="shared" si="4"/>
        <v>73</v>
      </c>
      <c r="B81" s="31" t="s">
        <v>239</v>
      </c>
      <c r="C81" s="32" t="s">
        <v>248</v>
      </c>
      <c r="D81" s="31" t="s">
        <v>249</v>
      </c>
      <c r="E81" s="31" t="s">
        <v>57</v>
      </c>
      <c r="F81" s="31" t="s">
        <v>64</v>
      </c>
      <c r="G81" s="31">
        <v>22</v>
      </c>
      <c r="H81" s="33">
        <f>VLOOKUP(F81,'[1]Pragati Upcountry Freight Annex'!$B$4:$D$121,3,FALSE)</f>
        <v>45</v>
      </c>
      <c r="I81" s="33">
        <v>20</v>
      </c>
      <c r="J81" s="33">
        <f t="shared" si="3"/>
        <v>1010</v>
      </c>
      <c r="K81" s="31" t="s">
        <v>13</v>
      </c>
      <c r="L81" s="31" t="s">
        <v>65</v>
      </c>
    </row>
    <row r="82" spans="1:12" s="14" customFormat="1" ht="14.25" customHeight="1" x14ac:dyDescent="0.25">
      <c r="A82" s="30">
        <f t="shared" si="4"/>
        <v>74</v>
      </c>
      <c r="B82" s="31" t="s">
        <v>239</v>
      </c>
      <c r="C82" s="32" t="s">
        <v>250</v>
      </c>
      <c r="D82" s="31" t="s">
        <v>251</v>
      </c>
      <c r="E82" s="31" t="s">
        <v>57</v>
      </c>
      <c r="F82" s="31" t="s">
        <v>59</v>
      </c>
      <c r="G82" s="31">
        <v>5</v>
      </c>
      <c r="H82" s="33">
        <f>VLOOKUP(F82,'[1]Pragati Upcountry Freight Annex'!$B$4:$D$121,3,FALSE)</f>
        <v>44</v>
      </c>
      <c r="I82" s="33">
        <v>20</v>
      </c>
      <c r="J82" s="33">
        <f t="shared" si="3"/>
        <v>240</v>
      </c>
      <c r="K82" s="31" t="s">
        <v>13</v>
      </c>
      <c r="L82" s="31" t="s">
        <v>107</v>
      </c>
    </row>
    <row r="83" spans="1:12" s="14" customFormat="1" ht="14.25" customHeight="1" x14ac:dyDescent="0.25">
      <c r="A83" s="30">
        <f t="shared" si="4"/>
        <v>75</v>
      </c>
      <c r="B83" s="31" t="s">
        <v>239</v>
      </c>
      <c r="C83" s="32" t="s">
        <v>252</v>
      </c>
      <c r="D83" s="31" t="s">
        <v>253</v>
      </c>
      <c r="E83" s="31" t="s">
        <v>57</v>
      </c>
      <c r="F83" s="31" t="s">
        <v>16</v>
      </c>
      <c r="G83" s="31">
        <v>13</v>
      </c>
      <c r="H83" s="33">
        <f>VLOOKUP(F83,'[1]Pragati Upcountry Freight Annex'!$B$4:$D$121,3,FALSE)</f>
        <v>45</v>
      </c>
      <c r="I83" s="33">
        <v>20</v>
      </c>
      <c r="J83" s="33">
        <f t="shared" si="3"/>
        <v>605</v>
      </c>
      <c r="K83" s="31" t="s">
        <v>13</v>
      </c>
      <c r="L83" s="31" t="s">
        <v>98</v>
      </c>
    </row>
    <row r="84" spans="1:12" s="14" customFormat="1" ht="14.25" customHeight="1" x14ac:dyDescent="0.25">
      <c r="A84" s="30">
        <f t="shared" si="4"/>
        <v>76</v>
      </c>
      <c r="B84" s="31" t="s">
        <v>239</v>
      </c>
      <c r="C84" s="32" t="s">
        <v>254</v>
      </c>
      <c r="D84" s="31" t="s">
        <v>255</v>
      </c>
      <c r="E84" s="31" t="s">
        <v>57</v>
      </c>
      <c r="F84" s="31" t="s">
        <v>64</v>
      </c>
      <c r="G84" s="31">
        <v>8</v>
      </c>
      <c r="H84" s="33">
        <f>VLOOKUP(F84,'[1]Pragati Upcountry Freight Annex'!$B$4:$D$121,3,FALSE)</f>
        <v>45</v>
      </c>
      <c r="I84" s="33">
        <v>20</v>
      </c>
      <c r="J84" s="33">
        <f t="shared" si="3"/>
        <v>380</v>
      </c>
      <c r="K84" s="31" t="s">
        <v>13</v>
      </c>
      <c r="L84" s="31" t="s">
        <v>65</v>
      </c>
    </row>
    <row r="85" spans="1:12" s="14" customFormat="1" ht="14.25" customHeight="1" x14ac:dyDescent="0.25">
      <c r="A85" s="30">
        <f t="shared" si="4"/>
        <v>77</v>
      </c>
      <c r="B85" s="31" t="s">
        <v>239</v>
      </c>
      <c r="C85" s="32" t="s">
        <v>256</v>
      </c>
      <c r="D85" s="42">
        <v>8834</v>
      </c>
      <c r="E85" s="41" t="s">
        <v>57</v>
      </c>
      <c r="F85" s="41" t="s">
        <v>17</v>
      </c>
      <c r="G85" s="41">
        <v>36</v>
      </c>
      <c r="H85" s="43">
        <f>VLOOKUP(F85,'[1]Pragati Upcountry Freight Annex'!$B$4:$D$121,3,FALSE)</f>
        <v>45</v>
      </c>
      <c r="I85" s="43">
        <v>20</v>
      </c>
      <c r="J85" s="43">
        <f t="shared" si="3"/>
        <v>1640</v>
      </c>
      <c r="K85" s="41" t="s">
        <v>13</v>
      </c>
      <c r="L85" s="41" t="s">
        <v>181</v>
      </c>
    </row>
    <row r="86" spans="1:12" s="14" customFormat="1" ht="14.25" customHeight="1" x14ac:dyDescent="0.25">
      <c r="A86" s="30">
        <f t="shared" si="4"/>
        <v>78</v>
      </c>
      <c r="B86" s="31" t="s">
        <v>239</v>
      </c>
      <c r="C86" s="32" t="s">
        <v>257</v>
      </c>
      <c r="D86" s="42">
        <v>8819</v>
      </c>
      <c r="E86" s="41" t="s">
        <v>57</v>
      </c>
      <c r="F86" s="41" t="s">
        <v>17</v>
      </c>
      <c r="G86" s="41">
        <v>13</v>
      </c>
      <c r="H86" s="43">
        <f>VLOOKUP(F86,'[1]Pragati Upcountry Freight Annex'!$B$4:$D$121,3,FALSE)</f>
        <v>45</v>
      </c>
      <c r="I86" s="43">
        <v>20</v>
      </c>
      <c r="J86" s="43">
        <f t="shared" si="3"/>
        <v>605</v>
      </c>
      <c r="K86" s="41" t="s">
        <v>13</v>
      </c>
      <c r="L86" s="41" t="s">
        <v>181</v>
      </c>
    </row>
    <row r="87" spans="1:12" s="14" customFormat="1" ht="14.25" customHeight="1" x14ac:dyDescent="0.25">
      <c r="A87" s="30">
        <f t="shared" si="4"/>
        <v>79</v>
      </c>
      <c r="B87" s="31" t="s">
        <v>239</v>
      </c>
      <c r="C87" s="32" t="s">
        <v>258</v>
      </c>
      <c r="D87" s="42">
        <v>8833</v>
      </c>
      <c r="E87" s="41" t="s">
        <v>57</v>
      </c>
      <c r="F87" s="41" t="s">
        <v>17</v>
      </c>
      <c r="G87" s="41">
        <v>7</v>
      </c>
      <c r="H87" s="43">
        <f>VLOOKUP(F87,'[1]Pragati Upcountry Freight Annex'!$B$4:$D$121,3,FALSE)</f>
        <v>45</v>
      </c>
      <c r="I87" s="43">
        <v>20</v>
      </c>
      <c r="J87" s="43">
        <f t="shared" si="3"/>
        <v>335</v>
      </c>
      <c r="K87" s="41" t="s">
        <v>13</v>
      </c>
      <c r="L87" s="41" t="s">
        <v>181</v>
      </c>
    </row>
    <row r="88" spans="1:12" s="14" customFormat="1" ht="14.25" customHeight="1" x14ac:dyDescent="0.25">
      <c r="A88" s="30">
        <f t="shared" si="4"/>
        <v>80</v>
      </c>
      <c r="B88" s="31" t="s">
        <v>239</v>
      </c>
      <c r="C88" s="32" t="s">
        <v>259</v>
      </c>
      <c r="D88" s="41" t="s">
        <v>260</v>
      </c>
      <c r="E88" s="41" t="s">
        <v>57</v>
      </c>
      <c r="F88" s="41" t="s">
        <v>64</v>
      </c>
      <c r="G88" s="41">
        <v>4</v>
      </c>
      <c r="H88" s="43">
        <f>VLOOKUP(F88,'[1]Pragati Upcountry Freight Annex'!$B$4:$D$121,3,FALSE)</f>
        <v>45</v>
      </c>
      <c r="I88" s="43">
        <v>20</v>
      </c>
      <c r="J88" s="43">
        <f t="shared" si="3"/>
        <v>200</v>
      </c>
      <c r="K88" s="41" t="s">
        <v>13</v>
      </c>
      <c r="L88" s="41" t="s">
        <v>65</v>
      </c>
    </row>
    <row r="89" spans="1:12" s="14" customFormat="1" ht="14.25" customHeight="1" x14ac:dyDescent="0.25">
      <c r="A89" s="30">
        <f t="shared" si="4"/>
        <v>81</v>
      </c>
      <c r="B89" s="31" t="s">
        <v>239</v>
      </c>
      <c r="C89" s="32" t="s">
        <v>261</v>
      </c>
      <c r="D89" s="41" t="s">
        <v>262</v>
      </c>
      <c r="E89" s="41" t="s">
        <v>57</v>
      </c>
      <c r="F89" s="41" t="s">
        <v>64</v>
      </c>
      <c r="G89" s="41">
        <v>5</v>
      </c>
      <c r="H89" s="43">
        <f>VLOOKUP(F89,'[1]Pragati Upcountry Freight Annex'!$B$4:$D$121,3,FALSE)</f>
        <v>45</v>
      </c>
      <c r="I89" s="43">
        <v>20</v>
      </c>
      <c r="J89" s="43">
        <f t="shared" si="3"/>
        <v>245</v>
      </c>
      <c r="K89" s="41" t="s">
        <v>13</v>
      </c>
      <c r="L89" s="41" t="s">
        <v>65</v>
      </c>
    </row>
    <row r="90" spans="1:12" s="14" customFormat="1" ht="14.25" customHeight="1" x14ac:dyDescent="0.25">
      <c r="A90" s="30">
        <f t="shared" si="4"/>
        <v>82</v>
      </c>
      <c r="B90" s="31" t="s">
        <v>239</v>
      </c>
      <c r="C90" s="32" t="s">
        <v>263</v>
      </c>
      <c r="D90" s="31" t="s">
        <v>264</v>
      </c>
      <c r="E90" s="31" t="s">
        <v>57</v>
      </c>
      <c r="F90" s="31" t="s">
        <v>64</v>
      </c>
      <c r="G90" s="31">
        <v>6</v>
      </c>
      <c r="H90" s="33">
        <f>VLOOKUP(F90,'[1]Pragati Upcountry Freight Annex'!$B$4:$D$121,3,FALSE)</f>
        <v>45</v>
      </c>
      <c r="I90" s="33">
        <v>20</v>
      </c>
      <c r="J90" s="33">
        <f t="shared" si="3"/>
        <v>290</v>
      </c>
      <c r="K90" s="31" t="s">
        <v>13</v>
      </c>
      <c r="L90" s="31" t="s">
        <v>65</v>
      </c>
    </row>
    <row r="91" spans="1:12" s="14" customFormat="1" ht="14.25" customHeight="1" x14ac:dyDescent="0.25">
      <c r="A91" s="30">
        <f t="shared" si="4"/>
        <v>83</v>
      </c>
      <c r="B91" s="31" t="s">
        <v>239</v>
      </c>
      <c r="C91" s="32" t="s">
        <v>265</v>
      </c>
      <c r="D91" s="31" t="s">
        <v>266</v>
      </c>
      <c r="E91" s="31" t="s">
        <v>57</v>
      </c>
      <c r="F91" s="31" t="s">
        <v>16</v>
      </c>
      <c r="G91" s="31">
        <v>4</v>
      </c>
      <c r="H91" s="33">
        <f>VLOOKUP(F91,'[1]Pragati Upcountry Freight Annex'!$B$4:$J$121,9,FALSE)</f>
        <v>71</v>
      </c>
      <c r="I91" s="33">
        <v>20</v>
      </c>
      <c r="J91" s="33">
        <f t="shared" si="3"/>
        <v>304</v>
      </c>
      <c r="K91" s="31" t="s">
        <v>97</v>
      </c>
      <c r="L91" s="31" t="s">
        <v>98</v>
      </c>
    </row>
    <row r="92" spans="1:12" s="14" customFormat="1" ht="14.25" customHeight="1" x14ac:dyDescent="0.25">
      <c r="A92" s="30">
        <f t="shared" si="4"/>
        <v>84</v>
      </c>
      <c r="B92" s="31" t="s">
        <v>239</v>
      </c>
      <c r="C92" s="32" t="s">
        <v>267</v>
      </c>
      <c r="D92" s="31" t="s">
        <v>268</v>
      </c>
      <c r="E92" s="31" t="s">
        <v>57</v>
      </c>
      <c r="F92" s="31" t="s">
        <v>16</v>
      </c>
      <c r="G92" s="31">
        <v>2</v>
      </c>
      <c r="H92" s="33">
        <f>VLOOKUP(F92,'[1]Pragati Upcountry Freight Annex'!$B$4:$J$121,9,FALSE)</f>
        <v>71</v>
      </c>
      <c r="I92" s="33">
        <v>20</v>
      </c>
      <c r="J92" s="33">
        <f t="shared" si="3"/>
        <v>162</v>
      </c>
      <c r="K92" s="31" t="s">
        <v>97</v>
      </c>
      <c r="L92" s="31" t="s">
        <v>98</v>
      </c>
    </row>
    <row r="93" spans="1:12" s="14" customFormat="1" ht="14.25" customHeight="1" x14ac:dyDescent="0.25">
      <c r="A93" s="30">
        <f t="shared" si="4"/>
        <v>85</v>
      </c>
      <c r="B93" s="31" t="s">
        <v>239</v>
      </c>
      <c r="C93" s="32" t="s">
        <v>269</v>
      </c>
      <c r="D93" s="31" t="s">
        <v>270</v>
      </c>
      <c r="E93" s="31" t="s">
        <v>57</v>
      </c>
      <c r="F93" s="31" t="s">
        <v>16</v>
      </c>
      <c r="G93" s="31">
        <v>4</v>
      </c>
      <c r="H93" s="33">
        <f>VLOOKUP(F93,'[1]Pragati Upcountry Freight Annex'!$B$4:$J$121,9,FALSE)</f>
        <v>71</v>
      </c>
      <c r="I93" s="33">
        <v>20</v>
      </c>
      <c r="J93" s="33">
        <f t="shared" si="3"/>
        <v>304</v>
      </c>
      <c r="K93" s="31" t="s">
        <v>97</v>
      </c>
      <c r="L93" s="31" t="s">
        <v>98</v>
      </c>
    </row>
    <row r="94" spans="1:12" s="14" customFormat="1" ht="14.25" customHeight="1" x14ac:dyDescent="0.25">
      <c r="A94" s="30">
        <f t="shared" si="4"/>
        <v>86</v>
      </c>
      <c r="B94" s="31" t="s">
        <v>239</v>
      </c>
      <c r="C94" s="32" t="s">
        <v>271</v>
      </c>
      <c r="D94" s="31" t="s">
        <v>272</v>
      </c>
      <c r="E94" s="31" t="s">
        <v>57</v>
      </c>
      <c r="F94" s="31" t="s">
        <v>16</v>
      </c>
      <c r="G94" s="31">
        <v>12</v>
      </c>
      <c r="H94" s="33">
        <f>VLOOKUP(F94,'[1]Pragati Upcountry Freight Annex'!$B$4:$J$121,9,FALSE)</f>
        <v>71</v>
      </c>
      <c r="I94" s="33">
        <v>20</v>
      </c>
      <c r="J94" s="33">
        <f t="shared" si="3"/>
        <v>872</v>
      </c>
      <c r="K94" s="31" t="s">
        <v>97</v>
      </c>
      <c r="L94" s="31" t="s">
        <v>98</v>
      </c>
    </row>
    <row r="95" spans="1:12" s="14" customFormat="1" ht="14.25" customHeight="1" x14ac:dyDescent="0.25">
      <c r="A95" s="30">
        <f t="shared" si="4"/>
        <v>87</v>
      </c>
      <c r="B95" s="31" t="s">
        <v>239</v>
      </c>
      <c r="C95" s="32" t="s">
        <v>273</v>
      </c>
      <c r="D95" s="31" t="s">
        <v>274</v>
      </c>
      <c r="E95" s="31" t="s">
        <v>57</v>
      </c>
      <c r="F95" s="31" t="s">
        <v>64</v>
      </c>
      <c r="G95" s="31">
        <v>5</v>
      </c>
      <c r="H95" s="33">
        <f>VLOOKUP(F95,'[1]Pragati Upcountry Freight Annex'!$B$4:$D$121,3,FALSE)</f>
        <v>45</v>
      </c>
      <c r="I95" s="33">
        <v>20</v>
      </c>
      <c r="J95" s="33">
        <f t="shared" si="3"/>
        <v>245</v>
      </c>
      <c r="K95" s="31" t="s">
        <v>13</v>
      </c>
      <c r="L95" s="31" t="s">
        <v>65</v>
      </c>
    </row>
    <row r="96" spans="1:12" s="14" customFormat="1" ht="14.25" customHeight="1" x14ac:dyDescent="0.25">
      <c r="A96" s="30">
        <f t="shared" si="4"/>
        <v>88</v>
      </c>
      <c r="B96" s="31" t="s">
        <v>239</v>
      </c>
      <c r="C96" s="32" t="s">
        <v>275</v>
      </c>
      <c r="D96" s="31" t="s">
        <v>276</v>
      </c>
      <c r="E96" s="31" t="s">
        <v>57</v>
      </c>
      <c r="F96" s="31" t="s">
        <v>64</v>
      </c>
      <c r="G96" s="31">
        <v>4</v>
      </c>
      <c r="H96" s="33">
        <f>VLOOKUP(F96,'[1]Pragati Upcountry Freight Annex'!$B$4:$D$121,3,FALSE)</f>
        <v>45</v>
      </c>
      <c r="I96" s="33">
        <v>20</v>
      </c>
      <c r="J96" s="33">
        <f t="shared" si="3"/>
        <v>200</v>
      </c>
      <c r="K96" s="31" t="s">
        <v>13</v>
      </c>
      <c r="L96" s="31" t="s">
        <v>65</v>
      </c>
    </row>
    <row r="97" spans="1:12" s="14" customFormat="1" ht="14.25" customHeight="1" x14ac:dyDescent="0.25">
      <c r="A97" s="30">
        <f t="shared" si="4"/>
        <v>89</v>
      </c>
      <c r="B97" s="31" t="s">
        <v>239</v>
      </c>
      <c r="C97" s="32" t="s">
        <v>277</v>
      </c>
      <c r="D97" s="42">
        <v>8846</v>
      </c>
      <c r="E97" s="31" t="s">
        <v>57</v>
      </c>
      <c r="F97" s="31" t="s">
        <v>17</v>
      </c>
      <c r="G97" s="31">
        <v>3</v>
      </c>
      <c r="H97" s="33">
        <f>VLOOKUP(F97,'[1]Pragati Upcountry Freight Annex'!$B$4:$J$121,9,FALSE)</f>
        <v>71</v>
      </c>
      <c r="I97" s="33">
        <v>20</v>
      </c>
      <c r="J97" s="33">
        <f t="shared" si="3"/>
        <v>233</v>
      </c>
      <c r="K97" s="31" t="s">
        <v>97</v>
      </c>
      <c r="L97" s="31" t="s">
        <v>181</v>
      </c>
    </row>
    <row r="98" spans="1:12" s="14" customFormat="1" ht="14.25" customHeight="1" x14ac:dyDescent="0.25">
      <c r="A98" s="30">
        <f t="shared" si="4"/>
        <v>90</v>
      </c>
      <c r="B98" s="31" t="s">
        <v>239</v>
      </c>
      <c r="C98" s="32" t="s">
        <v>278</v>
      </c>
      <c r="D98" s="42">
        <v>8870</v>
      </c>
      <c r="E98" s="31" t="s">
        <v>57</v>
      </c>
      <c r="F98" s="31" t="s">
        <v>58</v>
      </c>
      <c r="G98" s="31">
        <v>6</v>
      </c>
      <c r="H98" s="33">
        <f>VLOOKUP(F98,'[1]Pragati Upcountry Freight Annex'!$B$4:$F$121,5,FALSE)</f>
        <v>51</v>
      </c>
      <c r="I98" s="33">
        <v>20</v>
      </c>
      <c r="J98" s="33">
        <f t="shared" si="3"/>
        <v>326</v>
      </c>
      <c r="K98" s="31" t="s">
        <v>12</v>
      </c>
      <c r="L98" s="31" t="s">
        <v>222</v>
      </c>
    </row>
    <row r="99" spans="1:12" s="14" customFormat="1" ht="14.25" customHeight="1" x14ac:dyDescent="0.25">
      <c r="A99" s="30">
        <f t="shared" si="4"/>
        <v>91</v>
      </c>
      <c r="B99" s="31" t="s">
        <v>239</v>
      </c>
      <c r="C99" s="32" t="s">
        <v>279</v>
      </c>
      <c r="D99" s="42">
        <v>8871</v>
      </c>
      <c r="E99" s="31" t="s">
        <v>57</v>
      </c>
      <c r="F99" s="31" t="s">
        <v>58</v>
      </c>
      <c r="G99" s="31">
        <v>3</v>
      </c>
      <c r="H99" s="33">
        <f>VLOOKUP(F99,'[1]Pragati Upcountry Freight Annex'!$B$4:$F$121,5,FALSE)</f>
        <v>51</v>
      </c>
      <c r="I99" s="33">
        <v>20</v>
      </c>
      <c r="J99" s="33">
        <f t="shared" si="3"/>
        <v>173</v>
      </c>
      <c r="K99" s="31" t="s">
        <v>12</v>
      </c>
      <c r="L99" s="31" t="s">
        <v>222</v>
      </c>
    </row>
    <row r="100" spans="1:12" s="14" customFormat="1" ht="14.25" customHeight="1" x14ac:dyDescent="0.25">
      <c r="A100" s="30">
        <f t="shared" si="4"/>
        <v>92</v>
      </c>
      <c r="B100" s="31" t="s">
        <v>239</v>
      </c>
      <c r="C100" s="32" t="s">
        <v>280</v>
      </c>
      <c r="D100" s="31" t="s">
        <v>281</v>
      </c>
      <c r="E100" s="31" t="s">
        <v>57</v>
      </c>
      <c r="F100" s="31" t="s">
        <v>64</v>
      </c>
      <c r="G100" s="31">
        <v>30</v>
      </c>
      <c r="H100" s="33">
        <f>VLOOKUP(F100,'[1]Pragati Upcountry Freight Annex'!$B$4:$D$121,3,FALSE)</f>
        <v>45</v>
      </c>
      <c r="I100" s="33">
        <v>20</v>
      </c>
      <c r="J100" s="33">
        <f t="shared" si="3"/>
        <v>1370</v>
      </c>
      <c r="K100" s="31" t="s">
        <v>13</v>
      </c>
      <c r="L100" s="31" t="s">
        <v>65</v>
      </c>
    </row>
    <row r="101" spans="1:12" s="14" customFormat="1" ht="14.25" customHeight="1" x14ac:dyDescent="0.25">
      <c r="A101" s="30">
        <f t="shared" si="4"/>
        <v>93</v>
      </c>
      <c r="B101" s="31" t="s">
        <v>239</v>
      </c>
      <c r="C101" s="32" t="s">
        <v>282</v>
      </c>
      <c r="D101" s="31" t="s">
        <v>283</v>
      </c>
      <c r="E101" s="31" t="s">
        <v>57</v>
      </c>
      <c r="F101" s="31" t="s">
        <v>16</v>
      </c>
      <c r="G101" s="31">
        <v>1</v>
      </c>
      <c r="H101" s="33">
        <f>VLOOKUP(F101,'[1]Pragati Upcountry Freight Annex'!$B$4:$J$121,9,FALSE)</f>
        <v>71</v>
      </c>
      <c r="I101" s="33">
        <v>20</v>
      </c>
      <c r="J101" s="33">
        <f t="shared" si="3"/>
        <v>91</v>
      </c>
      <c r="K101" s="31" t="s">
        <v>97</v>
      </c>
      <c r="L101" s="31" t="s">
        <v>98</v>
      </c>
    </row>
    <row r="102" spans="1:12" s="14" customFormat="1" ht="14.25" customHeight="1" x14ac:dyDescent="0.25">
      <c r="A102" s="30">
        <f t="shared" si="4"/>
        <v>94</v>
      </c>
      <c r="B102" s="31" t="s">
        <v>239</v>
      </c>
      <c r="C102" s="32" t="s">
        <v>284</v>
      </c>
      <c r="D102" s="42">
        <v>8875</v>
      </c>
      <c r="E102" s="31" t="s">
        <v>57</v>
      </c>
      <c r="F102" s="31" t="s">
        <v>58</v>
      </c>
      <c r="G102" s="31">
        <v>2</v>
      </c>
      <c r="H102" s="33">
        <f>VLOOKUP(F102,'[1]Pragati Upcountry Freight Annex'!$B$4:$F$121,5,FALSE)</f>
        <v>51</v>
      </c>
      <c r="I102" s="33">
        <v>20</v>
      </c>
      <c r="J102" s="33">
        <f t="shared" si="3"/>
        <v>122</v>
      </c>
      <c r="K102" s="31" t="s">
        <v>12</v>
      </c>
      <c r="L102" s="31" t="s">
        <v>222</v>
      </c>
    </row>
    <row r="103" spans="1:12" s="14" customFormat="1" ht="14.25" customHeight="1" x14ac:dyDescent="0.25">
      <c r="A103" s="30">
        <f t="shared" si="4"/>
        <v>95</v>
      </c>
      <c r="B103" s="31" t="s">
        <v>239</v>
      </c>
      <c r="C103" s="32" t="s">
        <v>285</v>
      </c>
      <c r="D103" s="31" t="s">
        <v>286</v>
      </c>
      <c r="E103" s="31" t="s">
        <v>57</v>
      </c>
      <c r="F103" s="31" t="s">
        <v>58</v>
      </c>
      <c r="G103" s="31">
        <v>42</v>
      </c>
      <c r="H103" s="33">
        <f>VLOOKUP(F103,'[1]Pragati Upcountry Freight Annex'!$B$4:$F$121,5,FALSE)</f>
        <v>51</v>
      </c>
      <c r="I103" s="33">
        <v>20</v>
      </c>
      <c r="J103" s="33">
        <f t="shared" si="3"/>
        <v>2162</v>
      </c>
      <c r="K103" s="31" t="s">
        <v>12</v>
      </c>
      <c r="L103" s="31" t="s">
        <v>222</v>
      </c>
    </row>
    <row r="104" spans="1:12" s="14" customFormat="1" ht="14.25" customHeight="1" x14ac:dyDescent="0.25">
      <c r="A104" s="30">
        <f t="shared" si="4"/>
        <v>96</v>
      </c>
      <c r="B104" s="31" t="s">
        <v>239</v>
      </c>
      <c r="C104" s="32" t="s">
        <v>287</v>
      </c>
      <c r="D104" s="31" t="s">
        <v>288</v>
      </c>
      <c r="E104" s="31" t="s">
        <v>57</v>
      </c>
      <c r="F104" s="31" t="s">
        <v>17</v>
      </c>
      <c r="G104" s="31">
        <v>9</v>
      </c>
      <c r="H104" s="33">
        <f>VLOOKUP(F104,'[1]Pragati Upcountry Freight Annex'!$B$4:$D$121,3,FALSE)</f>
        <v>45</v>
      </c>
      <c r="I104" s="33">
        <v>20</v>
      </c>
      <c r="J104" s="33">
        <f t="shared" si="3"/>
        <v>425</v>
      </c>
      <c r="K104" s="31" t="s">
        <v>289</v>
      </c>
      <c r="L104" s="31" t="s">
        <v>181</v>
      </c>
    </row>
    <row r="105" spans="1:12" s="14" customFormat="1" ht="14.25" customHeight="1" x14ac:dyDescent="0.25">
      <c r="A105" s="30">
        <f t="shared" si="4"/>
        <v>97</v>
      </c>
      <c r="B105" s="31" t="s">
        <v>239</v>
      </c>
      <c r="C105" s="32" t="s">
        <v>290</v>
      </c>
      <c r="D105" s="31" t="s">
        <v>291</v>
      </c>
      <c r="E105" s="31" t="s">
        <v>57</v>
      </c>
      <c r="F105" s="31" t="s">
        <v>17</v>
      </c>
      <c r="G105" s="31">
        <v>11</v>
      </c>
      <c r="H105" s="33">
        <f>VLOOKUP(F105,'[1]Pragati Upcountry Freight Annex'!$B$4:$D$121,3,FALSE)</f>
        <v>45</v>
      </c>
      <c r="I105" s="33">
        <v>20</v>
      </c>
      <c r="J105" s="33">
        <f t="shared" ref="J105:J112" si="5">G105*H105+I105</f>
        <v>515</v>
      </c>
      <c r="K105" s="31" t="s">
        <v>13</v>
      </c>
      <c r="L105" s="31" t="s">
        <v>181</v>
      </c>
    </row>
    <row r="106" spans="1:12" s="14" customFormat="1" ht="14.25" customHeight="1" x14ac:dyDescent="0.25">
      <c r="A106" s="30">
        <f t="shared" si="4"/>
        <v>98</v>
      </c>
      <c r="B106" s="31" t="s">
        <v>239</v>
      </c>
      <c r="C106" s="32" t="s">
        <v>292</v>
      </c>
      <c r="D106" s="31" t="s">
        <v>293</v>
      </c>
      <c r="E106" s="31" t="s">
        <v>57</v>
      </c>
      <c r="F106" s="31" t="s">
        <v>64</v>
      </c>
      <c r="G106" s="31">
        <v>11</v>
      </c>
      <c r="H106" s="33">
        <f>VLOOKUP(F106,'[1]Pragati Upcountry Freight Annex'!$B$4:$D$121,3,FALSE)</f>
        <v>45</v>
      </c>
      <c r="I106" s="33">
        <v>20</v>
      </c>
      <c r="J106" s="33">
        <f t="shared" si="5"/>
        <v>515</v>
      </c>
      <c r="K106" s="31" t="s">
        <v>13</v>
      </c>
      <c r="L106" s="31" t="s">
        <v>65</v>
      </c>
    </row>
    <row r="107" spans="1:12" s="14" customFormat="1" ht="14.25" customHeight="1" x14ac:dyDescent="0.25">
      <c r="A107" s="30">
        <f t="shared" si="4"/>
        <v>99</v>
      </c>
      <c r="B107" s="31" t="s">
        <v>239</v>
      </c>
      <c r="C107" s="32" t="s">
        <v>294</v>
      </c>
      <c r="D107" s="31" t="s">
        <v>295</v>
      </c>
      <c r="E107" s="31" t="s">
        <v>57</v>
      </c>
      <c r="F107" s="31" t="s">
        <v>20</v>
      </c>
      <c r="G107" s="31">
        <v>2</v>
      </c>
      <c r="H107" s="33">
        <f>VLOOKUP(F107,'[1]Pragati Upcountry Freight Annex'!$B$4:$F$121,5,FALSE)</f>
        <v>45</v>
      </c>
      <c r="I107" s="33">
        <v>20</v>
      </c>
      <c r="J107" s="33">
        <f t="shared" si="5"/>
        <v>110</v>
      </c>
      <c r="K107" s="31" t="s">
        <v>12</v>
      </c>
      <c r="L107" s="31" t="s">
        <v>116</v>
      </c>
    </row>
    <row r="108" spans="1:12" s="14" customFormat="1" ht="14.25" customHeight="1" x14ac:dyDescent="0.25">
      <c r="A108" s="30">
        <f t="shared" si="4"/>
        <v>100</v>
      </c>
      <c r="B108" s="31" t="s">
        <v>239</v>
      </c>
      <c r="C108" s="32" t="s">
        <v>296</v>
      </c>
      <c r="D108" s="31" t="s">
        <v>297</v>
      </c>
      <c r="E108" s="31" t="s">
        <v>57</v>
      </c>
      <c r="F108" s="31" t="s">
        <v>19</v>
      </c>
      <c r="G108" s="31">
        <v>9</v>
      </c>
      <c r="H108" s="33">
        <f>VLOOKUP(F108,'[1]Pragati Upcountry Freight Annex'!$B$4:$D$121,3,FALSE)</f>
        <v>45</v>
      </c>
      <c r="I108" s="33">
        <v>20</v>
      </c>
      <c r="J108" s="33">
        <f t="shared" si="5"/>
        <v>425</v>
      </c>
      <c r="K108" s="31" t="s">
        <v>13</v>
      </c>
      <c r="L108" s="31" t="s">
        <v>298</v>
      </c>
    </row>
    <row r="109" spans="1:12" s="14" customFormat="1" ht="14.25" customHeight="1" x14ac:dyDescent="0.25">
      <c r="A109" s="30">
        <f t="shared" si="4"/>
        <v>101</v>
      </c>
      <c r="B109" s="31" t="s">
        <v>239</v>
      </c>
      <c r="C109" s="32" t="s">
        <v>299</v>
      </c>
      <c r="D109" s="31" t="s">
        <v>300</v>
      </c>
      <c r="E109" s="31" t="s">
        <v>57</v>
      </c>
      <c r="F109" s="31" t="s">
        <v>144</v>
      </c>
      <c r="G109" s="31">
        <v>9</v>
      </c>
      <c r="H109" s="33">
        <v>80</v>
      </c>
      <c r="I109" s="33">
        <v>20</v>
      </c>
      <c r="J109" s="33">
        <f t="shared" si="5"/>
        <v>740</v>
      </c>
      <c r="K109" s="31" t="s">
        <v>53</v>
      </c>
      <c r="L109" s="31" t="s">
        <v>156</v>
      </c>
    </row>
    <row r="110" spans="1:12" s="14" customFormat="1" ht="14.25" customHeight="1" x14ac:dyDescent="0.25">
      <c r="A110" s="30">
        <f t="shared" si="4"/>
        <v>102</v>
      </c>
      <c r="B110" s="31" t="s">
        <v>239</v>
      </c>
      <c r="C110" s="32" t="s">
        <v>301</v>
      </c>
      <c r="D110" s="31" t="s">
        <v>302</v>
      </c>
      <c r="E110" s="31" t="s">
        <v>57</v>
      </c>
      <c r="F110" s="31" t="s">
        <v>19</v>
      </c>
      <c r="G110" s="31">
        <v>5</v>
      </c>
      <c r="H110" s="33">
        <f>VLOOKUP(F110,'[1]Pragati Upcountry Freight Annex'!$B$4:$J$121,9,FALSE)</f>
        <v>71</v>
      </c>
      <c r="I110" s="33">
        <v>20</v>
      </c>
      <c r="J110" s="33">
        <f t="shared" si="5"/>
        <v>375</v>
      </c>
      <c r="K110" s="31" t="s">
        <v>97</v>
      </c>
      <c r="L110" s="31" t="s">
        <v>298</v>
      </c>
    </row>
    <row r="111" spans="1:12" s="14" customFormat="1" ht="14.25" customHeight="1" x14ac:dyDescent="0.25">
      <c r="A111" s="30">
        <f t="shared" si="4"/>
        <v>103</v>
      </c>
      <c r="B111" s="31" t="s">
        <v>239</v>
      </c>
      <c r="C111" s="32" t="s">
        <v>303</v>
      </c>
      <c r="D111" s="31" t="s">
        <v>304</v>
      </c>
      <c r="E111" s="31" t="s">
        <v>57</v>
      </c>
      <c r="F111" s="31" t="s">
        <v>21</v>
      </c>
      <c r="G111" s="31">
        <v>11</v>
      </c>
      <c r="H111" s="33">
        <f>VLOOKUP(F111,'[1]Pragati Upcountry Freight Annex'!$B$4:$J$121,9,FALSE)</f>
        <v>71</v>
      </c>
      <c r="I111" s="33">
        <v>20</v>
      </c>
      <c r="J111" s="33">
        <f t="shared" si="5"/>
        <v>801</v>
      </c>
      <c r="K111" s="31" t="s">
        <v>97</v>
      </c>
      <c r="L111" s="31" t="s">
        <v>305</v>
      </c>
    </row>
    <row r="112" spans="1:12" s="14" customFormat="1" ht="14.25" customHeight="1" x14ac:dyDescent="0.25">
      <c r="A112" s="30">
        <f t="shared" si="4"/>
        <v>104</v>
      </c>
      <c r="B112" s="31" t="s">
        <v>239</v>
      </c>
      <c r="C112" s="32" t="s">
        <v>306</v>
      </c>
      <c r="D112" s="31" t="s">
        <v>307</v>
      </c>
      <c r="E112" s="31" t="s">
        <v>57</v>
      </c>
      <c r="F112" s="31" t="s">
        <v>21</v>
      </c>
      <c r="G112" s="31">
        <v>24</v>
      </c>
      <c r="H112" s="33">
        <f>VLOOKUP(F112,'[1]Pragati Upcountry Freight Annex'!$B$4:$D$121,3,FALSE)</f>
        <v>45</v>
      </c>
      <c r="I112" s="33">
        <v>20</v>
      </c>
      <c r="J112" s="33">
        <f t="shared" si="5"/>
        <v>1100</v>
      </c>
      <c r="K112" s="31" t="s">
        <v>13</v>
      </c>
      <c r="L112" s="31" t="s">
        <v>308</v>
      </c>
    </row>
    <row r="113" spans="1:12" s="14" customFormat="1" ht="14.25" customHeight="1" x14ac:dyDescent="0.25">
      <c r="A113" s="45" t="s">
        <v>311</v>
      </c>
      <c r="B113" s="46"/>
      <c r="C113" s="46"/>
      <c r="D113" s="46"/>
      <c r="E113" s="46"/>
      <c r="F113" s="46"/>
      <c r="G113" s="46"/>
      <c r="H113" s="46"/>
      <c r="I113" s="47"/>
      <c r="J113" s="34">
        <f>SUM(J9:J112)</f>
        <v>67316</v>
      </c>
      <c r="K113" s="35"/>
      <c r="L113" s="35"/>
    </row>
    <row r="114" spans="1:12" s="14" customFormat="1" ht="14.25" customHeight="1" x14ac:dyDescent="0.25">
      <c r="A114" s="36"/>
      <c r="B114" s="37"/>
      <c r="C114" s="38"/>
      <c r="D114" s="37"/>
      <c r="E114" s="37"/>
      <c r="F114" s="37"/>
      <c r="G114" s="28">
        <f>SUM(G9:G112)</f>
        <v>1295</v>
      </c>
      <c r="H114" s="39"/>
      <c r="I114" s="39"/>
      <c r="J114" s="39"/>
      <c r="K114" s="37"/>
      <c r="L114" s="37"/>
    </row>
    <row r="115" spans="1:12" ht="14.25" customHeight="1" x14ac:dyDescent="0.25">
      <c r="A115" s="44" t="s">
        <v>22</v>
      </c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1:12" ht="14.25" customHeight="1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</row>
    <row r="117" spans="1:12" ht="14.25" customHeight="1" x14ac:dyDescent="0.25">
      <c r="A117" s="18" t="s">
        <v>6</v>
      </c>
      <c r="B117" s="17"/>
      <c r="C117" s="19"/>
      <c r="D117" s="19"/>
      <c r="E117" s="17"/>
      <c r="F117" s="20"/>
      <c r="G117" s="20"/>
      <c r="H117" s="20"/>
      <c r="I117" s="21"/>
      <c r="J117" s="21"/>
      <c r="K117" s="20"/>
    </row>
    <row r="118" spans="1:12" ht="14.25" customHeight="1" x14ac:dyDescent="0.25">
      <c r="A118" s="18"/>
      <c r="B118" s="17"/>
      <c r="C118" s="19"/>
      <c r="D118" s="19"/>
      <c r="E118" s="17"/>
      <c r="F118" s="20"/>
      <c r="G118" s="20"/>
      <c r="H118" s="20"/>
      <c r="I118" s="21"/>
      <c r="J118" s="21"/>
    </row>
    <row r="119" spans="1:12" ht="14.25" customHeight="1" x14ac:dyDescent="0.25">
      <c r="A119" s="18"/>
      <c r="B119" s="17"/>
      <c r="C119" s="19"/>
      <c r="D119" s="19"/>
      <c r="E119" s="17"/>
      <c r="F119" s="20"/>
      <c r="G119" s="20"/>
      <c r="H119" s="20"/>
      <c r="I119" s="22"/>
      <c r="J119" s="22"/>
      <c r="K119" s="20"/>
    </row>
    <row r="120" spans="1:12" ht="14.25" customHeight="1" x14ac:dyDescent="0.25">
      <c r="A120" s="18" t="s">
        <v>4</v>
      </c>
      <c r="B120" s="17"/>
      <c r="C120" s="19"/>
      <c r="D120" s="19"/>
      <c r="E120" s="17"/>
      <c r="G120" s="20"/>
      <c r="H120" s="20"/>
      <c r="I120" s="21"/>
      <c r="J120" s="21"/>
      <c r="K120" s="20"/>
    </row>
    <row r="121" spans="1:12" ht="14.25" customHeight="1" x14ac:dyDescent="0.25">
      <c r="F121" s="20"/>
    </row>
    <row r="125" spans="1:12" ht="14.25" customHeight="1" x14ac:dyDescent="0.25">
      <c r="L125" s="40"/>
    </row>
  </sheetData>
  <sortState ref="B91:L157">
    <sortCondition ref="B91:B157"/>
    <sortCondition ref="C91:C157"/>
  </sortState>
  <mergeCells count="2">
    <mergeCell ref="A115:K115"/>
    <mergeCell ref="A113:I113"/>
  </mergeCells>
  <conditionalFormatting sqref="C8:C112 C114">
    <cfRule type="duplicateValues" dxfId="2" priority="2"/>
  </conditionalFormatting>
  <conditionalFormatting sqref="D8:D112 D114">
    <cfRule type="duplicateValues" dxfId="1" priority="1"/>
  </conditionalFormatting>
  <printOptions horizontalCentered="1"/>
  <pageMargins left="0.15748031496062992" right="3.937007874015748E-2" top="1.3779527559055118" bottom="0.74803149606299213" header="0.19685039370078741" footer="0.31496062992125984"/>
  <pageSetup paperSize="9" scale="96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21"/>
  <sheetViews>
    <sheetView workbookViewId="0">
      <selection activeCell="B9" sqref="B9:J22"/>
    </sheetView>
  </sheetViews>
  <sheetFormatPr defaultRowHeight="15" customHeight="1" x14ac:dyDescent="0.25"/>
  <cols>
    <col min="1" max="1" width="4" bestFit="1" customWidth="1"/>
    <col min="2" max="2" width="17.42578125" bestFit="1" customWidth="1"/>
    <col min="3" max="3" width="17.7109375" bestFit="1" customWidth="1"/>
    <col min="4" max="4" width="13.28515625" customWidth="1"/>
    <col min="5" max="5" width="12.7109375" customWidth="1"/>
    <col min="6" max="6" width="13.140625" bestFit="1" customWidth="1"/>
    <col min="7" max="7" width="8.5703125" customWidth="1"/>
    <col min="8" max="8" width="6.42578125" bestFit="1" customWidth="1"/>
    <col min="9" max="9" width="7.5703125" bestFit="1" customWidth="1"/>
    <col min="10" max="10" width="12.85546875" bestFit="1" customWidth="1"/>
    <col min="11" max="11" width="4" bestFit="1" customWidth="1"/>
  </cols>
  <sheetData>
    <row r="9" spans="2:5" ht="15" customHeight="1" x14ac:dyDescent="0.25">
      <c r="B9" s="48" t="s">
        <v>40</v>
      </c>
      <c r="C9" s="48"/>
      <c r="D9" s="48"/>
      <c r="E9" s="48"/>
    </row>
    <row r="10" spans="2:5" ht="15" customHeight="1" x14ac:dyDescent="0.25">
      <c r="B10" s="7" t="s">
        <v>41</v>
      </c>
      <c r="C10" s="8" t="s">
        <v>42</v>
      </c>
      <c r="D10" s="8" t="s">
        <v>43</v>
      </c>
      <c r="E10" s="7" t="s">
        <v>44</v>
      </c>
    </row>
    <row r="11" spans="2:5" ht="15" customHeight="1" x14ac:dyDescent="0.25">
      <c r="B11" s="9" t="s">
        <v>45</v>
      </c>
      <c r="C11" s="5">
        <v>0</v>
      </c>
      <c r="D11" s="10">
        <v>2000</v>
      </c>
      <c r="E11" s="10">
        <f>D11*C11</f>
        <v>0</v>
      </c>
    </row>
    <row r="12" spans="2:5" ht="15" customHeight="1" x14ac:dyDescent="0.25">
      <c r="B12" s="9" t="s">
        <v>46</v>
      </c>
      <c r="C12" s="5">
        <v>0</v>
      </c>
      <c r="D12" s="10">
        <v>2300</v>
      </c>
      <c r="E12" s="10">
        <f>D12*C12</f>
        <v>0</v>
      </c>
    </row>
    <row r="13" spans="2:5" ht="15" customHeight="1" x14ac:dyDescent="0.25">
      <c r="B13" s="9" t="s">
        <v>47</v>
      </c>
      <c r="C13" s="5">
        <v>3</v>
      </c>
      <c r="D13" s="10">
        <v>1800</v>
      </c>
      <c r="E13" s="10">
        <f>D13*C13</f>
        <v>5400</v>
      </c>
    </row>
    <row r="14" spans="2:5" ht="15" customHeight="1" x14ac:dyDescent="0.25">
      <c r="B14" s="9" t="s">
        <v>48</v>
      </c>
      <c r="C14" s="5">
        <v>0</v>
      </c>
      <c r="D14" s="10">
        <v>2000</v>
      </c>
      <c r="E14" s="10">
        <f>D14*C14</f>
        <v>0</v>
      </c>
    </row>
    <row r="15" spans="2:5" ht="15" customHeight="1" x14ac:dyDescent="0.25">
      <c r="B15" s="49" t="s">
        <v>49</v>
      </c>
      <c r="C15" s="49"/>
      <c r="D15" s="49"/>
      <c r="E15" s="11">
        <f>SUM(E11:E14)</f>
        <v>5400</v>
      </c>
    </row>
    <row r="20" spans="2:10" ht="15" customHeight="1" x14ac:dyDescent="0.25">
      <c r="B20" s="2" t="s">
        <v>7</v>
      </c>
      <c r="C20" s="2" t="s">
        <v>27</v>
      </c>
      <c r="D20" s="2" t="s">
        <v>9</v>
      </c>
      <c r="E20" s="2" t="s">
        <v>32</v>
      </c>
      <c r="F20" s="2" t="s">
        <v>33</v>
      </c>
      <c r="G20" s="2" t="s">
        <v>34</v>
      </c>
      <c r="H20" s="2" t="s">
        <v>35</v>
      </c>
      <c r="I20" s="2" t="s">
        <v>36</v>
      </c>
      <c r="J20" s="2" t="s">
        <v>37</v>
      </c>
    </row>
    <row r="21" spans="2:10" x14ac:dyDescent="0.25">
      <c r="B21" s="1" t="s">
        <v>30</v>
      </c>
      <c r="C21" s="3" t="s">
        <v>29</v>
      </c>
      <c r="D21" s="3" t="s">
        <v>1</v>
      </c>
      <c r="E21" s="1" t="s">
        <v>31</v>
      </c>
      <c r="F21" s="1" t="s">
        <v>30</v>
      </c>
      <c r="G21" s="4" t="s">
        <v>38</v>
      </c>
      <c r="H21" s="3">
        <v>225</v>
      </c>
      <c r="I21" s="3" t="s">
        <v>13</v>
      </c>
      <c r="J21" s="6" t="s">
        <v>39</v>
      </c>
    </row>
  </sheetData>
  <mergeCells count="2">
    <mergeCell ref="B9:E9"/>
    <mergeCell ref="B15:D15"/>
  </mergeCells>
  <conditionalFormatting sqref="E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2025-07-15T10:12:22Z</cp:lastPrinted>
  <dcterms:created xsi:type="dcterms:W3CDTF">2010-04-08T11:28:01Z</dcterms:created>
  <dcterms:modified xsi:type="dcterms:W3CDTF">2025-07-15T10:12:26Z</dcterms:modified>
</cp:coreProperties>
</file>