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9" i="1"/>
  <c r="J4"/>
  <c r="J11"/>
  <c r="H7"/>
  <c r="J7" s="1"/>
  <c r="H9"/>
  <c r="J9" s="1"/>
  <c r="H12"/>
  <c r="J12" s="1"/>
  <c r="H14"/>
  <c r="J14" s="1"/>
  <c r="H15"/>
  <c r="J15" s="1"/>
  <c r="H16"/>
  <c r="J16" s="1"/>
  <c r="H17"/>
  <c r="J17" s="1"/>
  <c r="H4"/>
  <c r="H10"/>
  <c r="J10" s="1"/>
  <c r="H18"/>
  <c r="J18" s="1"/>
  <c r="H5"/>
  <c r="J5" s="1"/>
  <c r="H8"/>
  <c r="J8" s="1"/>
  <c r="H13"/>
  <c r="J13" s="1"/>
  <c r="H6"/>
  <c r="J6" s="1"/>
  <c r="G22"/>
</calcChain>
</file>

<file path=xl/sharedStrings.xml><?xml version="1.0" encoding="utf-8"?>
<sst xmlns="http://schemas.openxmlformats.org/spreadsheetml/2006/main" count="91" uniqueCount="67">
  <si>
    <t>03/7/2025</t>
  </si>
  <si>
    <t>92</t>
  </si>
  <si>
    <t>02/7/2025</t>
  </si>
  <si>
    <t>84</t>
  </si>
  <si>
    <t>14/7/2025</t>
  </si>
  <si>
    <t>100</t>
  </si>
  <si>
    <t>15/7/2025</t>
  </si>
  <si>
    <t>18/7/2025</t>
  </si>
  <si>
    <t>112</t>
  </si>
  <si>
    <t>23/7/2025</t>
  </si>
  <si>
    <t>115</t>
  </si>
  <si>
    <t>25/7/2025</t>
  </si>
  <si>
    <t>29/7/2025</t>
  </si>
  <si>
    <t>2</t>
  </si>
  <si>
    <t>30/7/2025</t>
  </si>
  <si>
    <t>125</t>
  </si>
  <si>
    <t>0136/0137/0138</t>
  </si>
  <si>
    <t>16/7/2025</t>
  </si>
  <si>
    <t>38</t>
  </si>
  <si>
    <t>159</t>
  </si>
  <si>
    <t>15</t>
  </si>
  <si>
    <t>10/7/2025</t>
  </si>
  <si>
    <t>107</t>
  </si>
  <si>
    <t>111</t>
  </si>
  <si>
    <t>JOGESWARPUR</t>
  </si>
  <si>
    <t>JAGATSINGHPUR</t>
  </si>
  <si>
    <t>NIMAPARA</t>
  </si>
  <si>
    <t>JATNI</t>
  </si>
  <si>
    <t>KAMAKHYANAGAR</t>
  </si>
  <si>
    <t>BEGUNIA</t>
  </si>
  <si>
    <t>RAYAGADA</t>
  </si>
  <si>
    <t>DAMANJODI</t>
  </si>
  <si>
    <t>ANGUL</t>
  </si>
  <si>
    <t>TALCHER</t>
  </si>
  <si>
    <t>CTC</t>
  </si>
  <si>
    <t>DO/05179</t>
  </si>
  <si>
    <t>DO/05200</t>
  </si>
  <si>
    <t>DO/05779</t>
  </si>
  <si>
    <t>DO/05969</t>
  </si>
  <si>
    <t>DO/06184</t>
  </si>
  <si>
    <t>DO/06303</t>
  </si>
  <si>
    <t>DO/06418</t>
  </si>
  <si>
    <t>DO/06520</t>
  </si>
  <si>
    <t>JA/06317</t>
  </si>
  <si>
    <t>JA/07020</t>
  </si>
  <si>
    <t>JA/07145</t>
  </si>
  <si>
    <t>JA/08195</t>
  </si>
  <si>
    <t>MA/03391</t>
  </si>
  <si>
    <t>MA/03671</t>
  </si>
  <si>
    <t>MA/03945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</si>
  <si>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</si>
  <si>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</si>
  <si>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</si>
  <si>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</si>
  <si>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</si>
  <si>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</si>
  <si>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</si>
  <si>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</si>
  <si>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</si>
  <si>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</si>
  <si>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</si>
  <si>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</si>
  <si>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</si>
  <si>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</si>
  <si>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SERGHAR</t>
  </si>
  <si>
    <t>(RUPEES EIGHT THOUAND FIVE HUNDRED TWENTY ONE ONLY)</t>
  </si>
  <si>
    <t>Bill Date: 31/07/2025
Bill NO  : 11926  
Total Amount : 8521.00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</si>
</sst>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219075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771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7" sqref="M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9.85546875" style="1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42578125" customWidth="1"/>
    <col min="9" max="9" width="8.14062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60</v>
      </c>
      <c r="I1" s="21"/>
      <c r="J1" s="21"/>
    </row>
    <row r="2" spans="1:10" s="1" customFormat="1" ht="90" customHeight="1">
      <c r="A2" s="22" t="s">
        <v>61</v>
      </c>
      <c r="B2" s="23"/>
      <c r="C2" s="23"/>
      <c r="D2" s="23"/>
      <c r="E2" s="23"/>
      <c r="F2" s="23"/>
      <c r="G2" s="24"/>
      <c r="H2" s="25" t="s">
        <v>66</v>
      </c>
      <c r="I2" s="26"/>
      <c r="J2" s="26"/>
    </row>
    <row r="3" spans="1:10" s="2" customFormat="1">
      <c r="A3" s="7" t="s">
        <v>50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  <c r="I3" s="7" t="s">
        <v>58</v>
      </c>
      <c r="J3" s="7" t="s">
        <v>59</v>
      </c>
    </row>
    <row r="4" spans="1:10">
      <c r="A4" s="4">
        <v>1</v>
      </c>
      <c r="B4" s="4" t="s">
        <v>2</v>
      </c>
      <c r="C4" s="4" t="s">
        <v>43</v>
      </c>
      <c r="D4" s="5" t="s">
        <v>15</v>
      </c>
      <c r="E4" s="6" t="s">
        <v>34</v>
      </c>
      <c r="F4" s="4" t="s">
        <v>30</v>
      </c>
      <c r="G4" s="4">
        <v>54</v>
      </c>
      <c r="H4" s="10">
        <f>VLOOKUP(F4,'[1]ANCHOR HEALTH &amp; BEAUTY CARE'!$C$4:$D$249,2,FALSE)</f>
        <v>40</v>
      </c>
      <c r="I4" s="10">
        <v>20</v>
      </c>
      <c r="J4" s="10">
        <f>G4*H4+I4</f>
        <v>2180</v>
      </c>
    </row>
    <row r="5" spans="1:10">
      <c r="A5" s="4">
        <v>2</v>
      </c>
      <c r="B5" s="4" t="s">
        <v>2</v>
      </c>
      <c r="C5" s="4" t="s">
        <v>47</v>
      </c>
      <c r="D5" s="5" t="s">
        <v>20</v>
      </c>
      <c r="E5" s="6" t="s">
        <v>34</v>
      </c>
      <c r="F5" s="4" t="s">
        <v>31</v>
      </c>
      <c r="G5" s="4">
        <v>2</v>
      </c>
      <c r="H5" s="10">
        <f>VLOOKUP(F5,'[1]ANCHOR HEALTH &amp; BEAUTY CARE'!$C$4:$D$249,2,FALSE)</f>
        <v>100</v>
      </c>
      <c r="I5" s="10">
        <v>20</v>
      </c>
      <c r="J5" s="10">
        <f t="shared" ref="J4:J18" si="0">G5*H5+I5</f>
        <v>220</v>
      </c>
    </row>
    <row r="6" spans="1:10">
      <c r="A6" s="4">
        <v>3</v>
      </c>
      <c r="B6" s="4" t="s">
        <v>0</v>
      </c>
      <c r="C6" s="4" t="s">
        <v>35</v>
      </c>
      <c r="D6" s="5" t="s">
        <v>1</v>
      </c>
      <c r="E6" s="6" t="s">
        <v>34</v>
      </c>
      <c r="F6" s="4" t="s">
        <v>24</v>
      </c>
      <c r="G6" s="4">
        <v>7</v>
      </c>
      <c r="H6" s="10">
        <f>VLOOKUP(F6,'[1]ANCHOR HEALTH &amp; BEAUTY CARE'!$C$4:$D$249,2,FALSE)</f>
        <v>43.75</v>
      </c>
      <c r="I6" s="10">
        <v>20</v>
      </c>
      <c r="J6" s="10">
        <f t="shared" si="0"/>
        <v>326.25</v>
      </c>
    </row>
    <row r="7" spans="1:10">
      <c r="A7" s="4">
        <v>4</v>
      </c>
      <c r="B7" s="4" t="s">
        <v>0</v>
      </c>
      <c r="C7" s="4" t="s">
        <v>36</v>
      </c>
      <c r="D7" s="5" t="s">
        <v>3</v>
      </c>
      <c r="E7" s="6" t="s">
        <v>34</v>
      </c>
      <c r="F7" s="4" t="s">
        <v>25</v>
      </c>
      <c r="G7" s="4">
        <v>2</v>
      </c>
      <c r="H7" s="10">
        <f>VLOOKUP(F7,'[1]ANCHOR HEALTH &amp; BEAUTY CARE'!$C$4:$D$249,2,FALSE)</f>
        <v>37.5</v>
      </c>
      <c r="I7" s="10">
        <v>20</v>
      </c>
      <c r="J7" s="10">
        <f t="shared" si="0"/>
        <v>95</v>
      </c>
    </row>
    <row r="8" spans="1:10">
      <c r="A8" s="4">
        <v>5</v>
      </c>
      <c r="B8" s="4" t="s">
        <v>21</v>
      </c>
      <c r="C8" s="4" t="s">
        <v>48</v>
      </c>
      <c r="D8" s="5" t="s">
        <v>22</v>
      </c>
      <c r="E8" s="6" t="s">
        <v>34</v>
      </c>
      <c r="F8" s="4" t="s">
        <v>32</v>
      </c>
      <c r="G8" s="4">
        <v>6</v>
      </c>
      <c r="H8" s="10">
        <f>VLOOKUP(F8,'[1]ANCHOR HEALTH &amp; BEAUTY CARE'!$C$4:$D$249,2,FALSE)</f>
        <v>37.5</v>
      </c>
      <c r="I8" s="10">
        <v>20</v>
      </c>
      <c r="J8" s="10">
        <f t="shared" si="0"/>
        <v>245</v>
      </c>
    </row>
    <row r="9" spans="1:10">
      <c r="A9" s="4">
        <v>6</v>
      </c>
      <c r="B9" s="4" t="s">
        <v>4</v>
      </c>
      <c r="C9" s="4" t="s">
        <v>37</v>
      </c>
      <c r="D9" s="5" t="s">
        <v>5</v>
      </c>
      <c r="E9" s="6" t="s">
        <v>34</v>
      </c>
      <c r="F9" s="4" t="s">
        <v>26</v>
      </c>
      <c r="G9" s="4">
        <v>10</v>
      </c>
      <c r="H9" s="10">
        <f>VLOOKUP(F9,'[1]ANCHOR HEALTH &amp; BEAUTY CARE'!$C$4:$D$249,2,FALSE)</f>
        <v>37.5</v>
      </c>
      <c r="I9" s="10">
        <v>20</v>
      </c>
      <c r="J9" s="10">
        <f t="shared" si="0"/>
        <v>395</v>
      </c>
    </row>
    <row r="10" spans="1:10" ht="30">
      <c r="A10" s="4">
        <v>7</v>
      </c>
      <c r="B10" s="4" t="s">
        <v>6</v>
      </c>
      <c r="C10" s="4" t="s">
        <v>44</v>
      </c>
      <c r="D10" s="5" t="s">
        <v>16</v>
      </c>
      <c r="E10" s="6" t="s">
        <v>34</v>
      </c>
      <c r="F10" s="4" t="s">
        <v>30</v>
      </c>
      <c r="G10" s="4">
        <v>27</v>
      </c>
      <c r="H10" s="10">
        <f>VLOOKUP(F10,'[1]ANCHOR HEALTH &amp; BEAUTY CARE'!$C$4:$D$249,2,FALSE)</f>
        <v>40</v>
      </c>
      <c r="I10" s="10">
        <v>20</v>
      </c>
      <c r="J10" s="10">
        <f t="shared" si="0"/>
        <v>1100</v>
      </c>
    </row>
    <row r="11" spans="1:10">
      <c r="A11" s="4">
        <v>8</v>
      </c>
      <c r="B11" s="4" t="s">
        <v>17</v>
      </c>
      <c r="C11" s="4" t="s">
        <v>45</v>
      </c>
      <c r="D11" s="5" t="s">
        <v>18</v>
      </c>
      <c r="E11" s="6" t="s">
        <v>34</v>
      </c>
      <c r="F11" s="6" t="s">
        <v>64</v>
      </c>
      <c r="G11" s="4">
        <v>6</v>
      </c>
      <c r="H11" s="10">
        <v>50</v>
      </c>
      <c r="I11" s="10">
        <v>20</v>
      </c>
      <c r="J11" s="10">
        <f t="shared" si="0"/>
        <v>320</v>
      </c>
    </row>
    <row r="12" spans="1:10">
      <c r="A12" s="4">
        <v>9</v>
      </c>
      <c r="B12" s="4" t="s">
        <v>7</v>
      </c>
      <c r="C12" s="4" t="s">
        <v>38</v>
      </c>
      <c r="D12" s="5" t="s">
        <v>8</v>
      </c>
      <c r="E12" s="6" t="s">
        <v>34</v>
      </c>
      <c r="F12" s="4" t="s">
        <v>26</v>
      </c>
      <c r="G12" s="4">
        <v>4</v>
      </c>
      <c r="H12" s="10">
        <f>VLOOKUP(F12,'[1]ANCHOR HEALTH &amp; BEAUTY CARE'!$C$4:$D$249,2,FALSE)</f>
        <v>37.5</v>
      </c>
      <c r="I12" s="10">
        <v>20</v>
      </c>
      <c r="J12" s="10">
        <f t="shared" si="0"/>
        <v>170</v>
      </c>
    </row>
    <row r="13" spans="1:10">
      <c r="A13" s="4">
        <v>10</v>
      </c>
      <c r="B13" s="4" t="s">
        <v>7</v>
      </c>
      <c r="C13" s="4" t="s">
        <v>49</v>
      </c>
      <c r="D13" s="5" t="s">
        <v>23</v>
      </c>
      <c r="E13" s="6" t="s">
        <v>34</v>
      </c>
      <c r="F13" s="4" t="s">
        <v>33</v>
      </c>
      <c r="G13" s="4">
        <v>5</v>
      </c>
      <c r="H13" s="10">
        <f>VLOOKUP(F13,'[1]ANCHOR HEALTH &amp; BEAUTY CARE'!$C$4:$D$249,2,FALSE)</f>
        <v>37.5</v>
      </c>
      <c r="I13" s="10">
        <v>20</v>
      </c>
      <c r="J13" s="10">
        <f t="shared" si="0"/>
        <v>207.5</v>
      </c>
    </row>
    <row r="14" spans="1:10">
      <c r="A14" s="4">
        <v>11</v>
      </c>
      <c r="B14" s="4" t="s">
        <v>9</v>
      </c>
      <c r="C14" s="4" t="s">
        <v>39</v>
      </c>
      <c r="D14" s="5" t="s">
        <v>10</v>
      </c>
      <c r="E14" s="6" t="s">
        <v>34</v>
      </c>
      <c r="F14" s="4" t="s">
        <v>27</v>
      </c>
      <c r="G14" s="4">
        <v>5</v>
      </c>
      <c r="H14" s="10">
        <f>VLOOKUP(F14,'[1]ANCHOR HEALTH &amp; BEAUTY CARE'!$C$4:$D$249,2,FALSE)</f>
        <v>37.5</v>
      </c>
      <c r="I14" s="10">
        <v>20</v>
      </c>
      <c r="J14" s="10">
        <f t="shared" si="0"/>
        <v>207.5</v>
      </c>
    </row>
    <row r="15" spans="1:10">
      <c r="A15" s="4">
        <v>12</v>
      </c>
      <c r="B15" s="4" t="s">
        <v>11</v>
      </c>
      <c r="C15" s="4" t="s">
        <v>40</v>
      </c>
      <c r="D15" s="5" t="s">
        <v>10</v>
      </c>
      <c r="E15" s="6" t="s">
        <v>34</v>
      </c>
      <c r="F15" s="4" t="s">
        <v>27</v>
      </c>
      <c r="G15" s="4">
        <v>2</v>
      </c>
      <c r="H15" s="10">
        <f>VLOOKUP(F15,'[1]ANCHOR HEALTH &amp; BEAUTY CARE'!$C$4:$D$249,2,FALSE)</f>
        <v>37.5</v>
      </c>
      <c r="I15" s="10">
        <v>20</v>
      </c>
      <c r="J15" s="10">
        <f t="shared" si="0"/>
        <v>95</v>
      </c>
    </row>
    <row r="16" spans="1:10">
      <c r="A16" s="4">
        <v>13</v>
      </c>
      <c r="B16" s="4" t="s">
        <v>12</v>
      </c>
      <c r="C16" s="4" t="s">
        <v>41</v>
      </c>
      <c r="D16" s="5" t="s">
        <v>13</v>
      </c>
      <c r="E16" s="6" t="s">
        <v>34</v>
      </c>
      <c r="F16" s="4" t="s">
        <v>28</v>
      </c>
      <c r="G16" s="4">
        <v>4</v>
      </c>
      <c r="H16" s="10">
        <f>VLOOKUP(F16,'[1]ANCHOR HEALTH &amp; BEAUTY CARE'!$C$4:$D$249,2,FALSE)</f>
        <v>37.5</v>
      </c>
      <c r="I16" s="10">
        <v>20</v>
      </c>
      <c r="J16" s="10">
        <f t="shared" si="0"/>
        <v>170</v>
      </c>
    </row>
    <row r="17" spans="1:10">
      <c r="A17" s="4">
        <v>14</v>
      </c>
      <c r="B17" s="4" t="s">
        <v>14</v>
      </c>
      <c r="C17" s="4" t="s">
        <v>42</v>
      </c>
      <c r="D17" s="5" t="s">
        <v>10</v>
      </c>
      <c r="E17" s="6" t="s">
        <v>34</v>
      </c>
      <c r="F17" s="4" t="s">
        <v>29</v>
      </c>
      <c r="G17" s="4">
        <v>4</v>
      </c>
      <c r="H17" s="10">
        <f>VLOOKUP(F17,'[1]ANCHOR HEALTH &amp; BEAUTY CARE'!$C$4:$D$249,2,FALSE)</f>
        <v>37.5</v>
      </c>
      <c r="I17" s="10">
        <v>20</v>
      </c>
      <c r="J17" s="10">
        <f t="shared" si="0"/>
        <v>170</v>
      </c>
    </row>
    <row r="18" spans="1:10">
      <c r="A18" s="4">
        <v>15</v>
      </c>
      <c r="B18" s="4" t="s">
        <v>14</v>
      </c>
      <c r="C18" s="4" t="s">
        <v>46</v>
      </c>
      <c r="D18" s="5" t="s">
        <v>19</v>
      </c>
      <c r="E18" s="6" t="s">
        <v>34</v>
      </c>
      <c r="F18" s="4" t="s">
        <v>30</v>
      </c>
      <c r="G18" s="4">
        <v>65</v>
      </c>
      <c r="H18" s="10">
        <f>VLOOKUP(F18,'[1]ANCHOR HEALTH &amp; BEAUTY CARE'!$C$4:$D$249,2,FALSE)</f>
        <v>40</v>
      </c>
      <c r="I18" s="10">
        <v>20</v>
      </c>
      <c r="J18" s="10">
        <f t="shared" si="0"/>
        <v>2620</v>
      </c>
    </row>
    <row r="19" spans="1:10" s="9" customFormat="1">
      <c r="A19" s="11" t="s">
        <v>65</v>
      </c>
      <c r="B19" s="12"/>
      <c r="C19" s="12"/>
      <c r="D19" s="12"/>
      <c r="E19" s="12"/>
      <c r="F19" s="12"/>
      <c r="G19" s="12"/>
      <c r="H19" s="13"/>
      <c r="I19" s="14"/>
      <c r="J19" s="8">
        <f>ROUND(SUM(J4:J18),0)</f>
        <v>8521</v>
      </c>
    </row>
    <row r="20" spans="1:10" s="9" customFormat="1" ht="30" customHeight="1">
      <c r="A20" s="15" t="s">
        <v>63</v>
      </c>
      <c r="B20" s="15"/>
      <c r="C20" s="15"/>
      <c r="D20" s="15"/>
      <c r="E20" s="15"/>
      <c r="F20" s="15"/>
      <c r="G20" s="15"/>
      <c r="H20" s="16"/>
      <c r="I20" s="16"/>
      <c r="J20" s="16"/>
    </row>
    <row r="21" spans="1:10" s="9" customFormat="1" ht="30" customHeight="1">
      <c r="A21" s="15" t="s">
        <v>62</v>
      </c>
      <c r="B21" s="15"/>
      <c r="C21" s="15"/>
      <c r="D21" s="15"/>
      <c r="E21" s="15"/>
      <c r="F21" s="15"/>
      <c r="G21" s="15"/>
      <c r="H21" s="16"/>
      <c r="I21" s="16"/>
      <c r="J21" s="16"/>
    </row>
    <row r="22" spans="1:10">
      <c r="G22" s="3">
        <f>SUM(G4:G18)</f>
        <v>203</v>
      </c>
    </row>
  </sheetData>
  <sortState ref="B4:J18">
    <sortCondition ref="B4"/>
  </sortState>
  <mergeCells count="7">
    <mergeCell ref="A19:I19"/>
    <mergeCell ref="A20:J20"/>
    <mergeCell ref="A21:J21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19:C21">
    <cfRule type="duplicateValues" dxfId="0" priority="1"/>
  </conditionalFormatting>
  <pageMargins left="0.7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2025-08-16T03:50:20Z</cp:lastPrinted>
  <dcterms:created xsi:type="dcterms:W3CDTF">2025-08-11T08:32:55Z</dcterms:created>
  <dcterms:modified xsi:type="dcterms:W3CDTF">2025-08-16T03:50:21Z</dcterms:modified>
</cp:coreProperties>
</file>