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Sheet1!$A$8:$L$37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34" i="1" l="1"/>
  <c r="I32" i="1"/>
  <c r="H32" i="1"/>
  <c r="I31" i="1"/>
  <c r="H31" i="1"/>
  <c r="I30" i="1"/>
  <c r="H30" i="1"/>
  <c r="I29" i="1"/>
  <c r="H29" i="1"/>
  <c r="I28" i="1"/>
  <c r="H28" i="1"/>
  <c r="I27" i="1"/>
  <c r="L27" i="1" s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9" i="1"/>
  <c r="H9" i="1"/>
  <c r="L28" i="1" l="1"/>
  <c r="L29" i="1"/>
  <c r="L30" i="1"/>
  <c r="L31" i="1"/>
  <c r="L32" i="1"/>
  <c r="L21" i="1"/>
  <c r="L22" i="1"/>
  <c r="L23" i="1"/>
  <c r="L24" i="1"/>
  <c r="L25" i="1"/>
  <c r="L26" i="1"/>
  <c r="L9" i="1"/>
  <c r="L33" i="1" l="1"/>
</calcChain>
</file>

<file path=xl/sharedStrings.xml><?xml version="1.0" encoding="utf-8"?>
<sst xmlns="http://schemas.openxmlformats.org/spreadsheetml/2006/main" count="175" uniqueCount="128">
  <si>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</si>
  <si>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</si>
  <si>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</si>
  <si>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</si>
  <si>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</si>
  <si>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</si>
  <si>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</si>
  <si>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</si>
  <si>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</si>
  <si>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</si>
  <si>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</si>
  <si>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</si>
  <si>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</si>
  <si>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</si>
  <si>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</si>
  <si>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</si>
  <si>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</si>
  <si>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</si>
  <si>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</si>
  <si>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</si>
  <si>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</si>
  <si>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</si>
  <si>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</si>
  <si>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BALASORE</t>
  </si>
  <si>
    <t>INV. NO.</t>
  </si>
  <si>
    <t>KEONJHAR</t>
  </si>
  <si>
    <t>Kindly, verify &amp; confirm within 7 days.
GST to be paid by Consignor under Reverse Charge Mechanism(RCM) as per GST.</t>
  </si>
  <si>
    <t>PARTY NAME</t>
  </si>
  <si>
    <t>KARNANI AGENCY</t>
  </si>
  <si>
    <t>URADHA ADASPUR</t>
  </si>
  <si>
    <t>DHENKANAL</t>
  </si>
  <si>
    <t>PIRAHAT</t>
  </si>
  <si>
    <t>NIRANJAN SAHOO</t>
  </si>
  <si>
    <t>DASARATHPUR</t>
  </si>
  <si>
    <t>MALATI PUJA BHANDAR</t>
  </si>
  <si>
    <t>INVOICE DATE : 31/01/2026</t>
  </si>
  <si>
    <t>MONTH   : JANUARY, 2025</t>
  </si>
  <si>
    <t>KALAPATHAR</t>
  </si>
  <si>
    <t>MAA TARINI AGENCY</t>
  </si>
  <si>
    <t>REMARKS</t>
  </si>
  <si>
    <t>31/1/2026</t>
  </si>
  <si>
    <t>PL/JA/18395</t>
  </si>
  <si>
    <t>2270</t>
  </si>
  <si>
    <t>PL/JA/18396</t>
  </si>
  <si>
    <t>2272</t>
  </si>
  <si>
    <t>BASUDEVPUR</t>
  </si>
  <si>
    <t>JAY JAGANNATH DISTRIBUTORS</t>
  </si>
  <si>
    <t>PL/JA/18397</t>
  </si>
  <si>
    <t>2274</t>
  </si>
  <si>
    <t>BALUGAON</t>
  </si>
  <si>
    <t>JYOTI TRADERS</t>
  </si>
  <si>
    <t>PL/JA/18459</t>
  </si>
  <si>
    <t>2268</t>
  </si>
  <si>
    <t>THAKURMUNDA</t>
  </si>
  <si>
    <t>SWOSTI BHANDAR</t>
  </si>
  <si>
    <t>PL/JA/18462</t>
  </si>
  <si>
    <t>2275</t>
  </si>
  <si>
    <t>BHAWANI ENTERPRISES</t>
  </si>
  <si>
    <t>PL/JA/18469</t>
  </si>
  <si>
    <t>2277</t>
  </si>
  <si>
    <t>MAA ADISHAKTI TRADERS</t>
  </si>
  <si>
    <t>PL/JA/18489</t>
  </si>
  <si>
    <t>2269</t>
  </si>
  <si>
    <t>PL/JA/18490</t>
  </si>
  <si>
    <t>2287</t>
  </si>
  <si>
    <t>MOHANTY SALES BALASORE</t>
  </si>
  <si>
    <t>02/2/2026</t>
  </si>
  <si>
    <t>PL/JA/18514</t>
  </si>
  <si>
    <t>2296</t>
  </si>
  <si>
    <t>AMARESWAR</t>
  </si>
  <si>
    <t>NILACHAL MARKETING</t>
  </si>
  <si>
    <t>PL/JA/18519</t>
  </si>
  <si>
    <t>2310</t>
  </si>
  <si>
    <t>NAUGAON</t>
  </si>
  <si>
    <t>DURGA AGENCY</t>
  </si>
  <si>
    <t>PL/JA/18526</t>
  </si>
  <si>
    <t>2297</t>
  </si>
  <si>
    <t>KONARK</t>
  </si>
  <si>
    <t xml:space="preserve">SHREE JAGANNATH ENTERPRISES </t>
  </si>
  <si>
    <t>PL/JA/18556</t>
  </si>
  <si>
    <t>2315</t>
  </si>
  <si>
    <t>PANIKOILI</t>
  </si>
  <si>
    <t>MAA AMBIKA TRADERS</t>
  </si>
  <si>
    <t>PL/JA/18605</t>
  </si>
  <si>
    <t>2319</t>
  </si>
  <si>
    <t>BRAHMAGIRI</t>
  </si>
  <si>
    <t>KHUSI ENTERPRISES</t>
  </si>
  <si>
    <t>PL/JA/18606</t>
  </si>
  <si>
    <t>2306</t>
  </si>
  <si>
    <t>NIMAPARA</t>
  </si>
  <si>
    <t>SAI RAM AGENCY</t>
  </si>
  <si>
    <t>PL/JA/18607</t>
  </si>
  <si>
    <t>2299</t>
  </si>
  <si>
    <t>JAJPUR ROAD</t>
  </si>
  <si>
    <t>HARI SAHOO BANAUSADHI BHANDAR</t>
  </si>
  <si>
    <t>PL/JA/18608</t>
  </si>
  <si>
    <t>2312</t>
  </si>
  <si>
    <t>SAI SHRI AGENCY</t>
  </si>
  <si>
    <t>PL/JA/18609</t>
  </si>
  <si>
    <t>2324/2337</t>
  </si>
  <si>
    <t>PIPILI</t>
  </si>
  <si>
    <t>MAA AGENCIES</t>
  </si>
  <si>
    <t>PL/JA/18654</t>
  </si>
  <si>
    <t>2305</t>
  </si>
  <si>
    <t>03/2/2026</t>
  </si>
  <si>
    <t>JA/244</t>
  </si>
  <si>
    <t>0</t>
  </si>
  <si>
    <t>BLGN</t>
  </si>
  <si>
    <t>CUTTACK</t>
  </si>
  <si>
    <t>RETURN LR</t>
  </si>
  <si>
    <t>PL/JA/18569</t>
  </si>
  <si>
    <t>2327</t>
  </si>
  <si>
    <t>JAJPUR TOWN</t>
  </si>
  <si>
    <t>BHAGABATI ENTERPRISES</t>
  </si>
  <si>
    <t>04/2/2026</t>
  </si>
  <si>
    <t>PL/JA/18658</t>
  </si>
  <si>
    <t>2341</t>
  </si>
  <si>
    <t>PL/JA/18751</t>
  </si>
  <si>
    <t>2347</t>
  </si>
  <si>
    <t>PL/JA/18752</t>
  </si>
  <si>
    <t>2338</t>
  </si>
  <si>
    <t>KARANJIA</t>
  </si>
  <si>
    <t>SHYAM RAS</t>
  </si>
  <si>
    <t>PL/JA/18753</t>
  </si>
  <si>
    <t>2342</t>
  </si>
  <si>
    <t>PINAKI ASSOCIATE</t>
  </si>
  <si>
    <t>(RUPEES TWENTY FIVE THOUSAND SEVEN HUNDRED FOURTEEN ONLY)</t>
  </si>
  <si>
    <t>BILL NO : 26078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</si>
</sst>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0" borderId="2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2" borderId="2" xfId="0" applyNumberFormat="1" applyFont="1" applyFill="1" applyBorder="1"/>
    <xf numFmtId="0" fontId="16" fillId="0" borderId="2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16" fillId="0" borderId="12" xfId="0" applyNumberFormat="1" applyFont="1" applyBorder="1"/>
    <xf numFmtId="2" fontId="0" fillId="0" borderId="12" xfId="0" applyNumberFormat="1" applyFont="1" applyBorder="1"/>
    <xf numFmtId="0" fontId="0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5" xfId="0" applyFont="1" applyFill="1" applyBorder="1" applyAlignment="1"/>
    <xf numFmtId="0" fontId="3" fillId="2" borderId="15" xfId="0" applyNumberFormat="1" applyFont="1" applyFill="1" applyBorder="1" applyAlignment="1">
      <alignment horizontal="left"/>
    </xf>
    <xf numFmtId="0" fontId="11" fillId="2" borderId="15" xfId="0" applyNumberFormat="1" applyFont="1" applyFill="1" applyBorder="1" applyAlignment="1">
      <alignment horizontal="right"/>
    </xf>
    <xf numFmtId="0" fontId="3" fillId="2" borderId="16" xfId="0" applyFont="1" applyFill="1" applyBorder="1" applyAlignment="1"/>
    <xf numFmtId="0" fontId="3" fillId="2" borderId="1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4" fillId="2" borderId="17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vertical="center"/>
    </xf>
    <xf numFmtId="0" fontId="10" fillId="2" borderId="19" xfId="0" applyFont="1" applyFill="1" applyBorder="1" applyAlignment="1">
      <alignment horizontal="left" vertical="center"/>
    </xf>
    <xf numFmtId="164" fontId="3" fillId="2" borderId="20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NumberFormat="1" applyFont="1" applyFill="1" applyBorder="1" applyAlignment="1">
      <alignment vertical="center"/>
    </xf>
    <xf numFmtId="0" fontId="3" fillId="2" borderId="20" xfId="0" applyNumberFormat="1" applyFont="1" applyFill="1" applyBorder="1" applyAlignment="1">
      <alignment horizontal="left" vertical="center" wrapText="1"/>
    </xf>
    <xf numFmtId="165" fontId="11" fillId="2" borderId="20" xfId="0" applyNumberFormat="1" applyFont="1" applyFill="1" applyBorder="1" applyAlignment="1">
      <alignment horizontal="left" vertical="center" indent="6"/>
    </xf>
    <xf numFmtId="0" fontId="3" fillId="2" borderId="2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5" fillId="0" borderId="2" xfId="0" applyNumberFormat="1" applyFont="1" applyBorder="1" applyAlignment="1">
      <alignment horizontal="center"/>
    </xf>
    <xf numFmtId="0" fontId="16" fillId="2" borderId="2" xfId="0" applyNumberFormat="1" applyFont="1" applyFill="1" applyBorder="1"/>
    <xf numFmtId="0" fontId="15" fillId="0" borderId="12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2" borderId="7" xfId="0" applyNumberFormat="1" applyFont="1" applyFill="1" applyBorder="1"/>
    <xf numFmtId="2" fontId="15" fillId="0" borderId="25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horizontal="right"/>
    </xf>
    <xf numFmtId="0" fontId="0" fillId="0" borderId="13" xfId="0" applyNumberFormat="1" applyFont="1" applyBorder="1"/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right"/>
    </xf>
    <xf numFmtId="0" fontId="15" fillId="0" borderId="23" xfId="0" applyNumberFormat="1" applyFont="1" applyBorder="1" applyAlignment="1">
      <alignment horizontal="right"/>
    </xf>
    <xf numFmtId="0" fontId="15" fillId="0" borderId="2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  <row r="157">
          <cell r="C157" t="str">
            <v>PATASUNDARPUR</v>
          </cell>
          <cell r="D157">
            <v>85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="145" zoomScaleNormal="145" workbookViewId="0">
      <selection activeCell="F4" sqref="F4"/>
    </sheetView>
  </sheetViews>
  <sheetFormatPr defaultRowHeight="15" customHeight="1"/>
  <cols>
    <col min="1" max="1" width="3.28515625" style="25" customWidth="1"/>
    <col min="2" max="2" width="10.140625" style="31" bestFit="1" customWidth="1"/>
    <col min="3" max="3" width="11.7109375" style="32" bestFit="1" customWidth="1"/>
    <col min="4" max="4" width="8.7109375" style="32" bestFit="1" customWidth="1"/>
    <col min="5" max="5" width="6.42578125" style="32" bestFit="1" customWidth="1"/>
    <col min="6" max="6" width="17.85546875" style="23" bestFit="1" customWidth="1"/>
    <col min="7" max="7" width="5.42578125" style="22" bestFit="1" customWidth="1"/>
    <col min="8" max="8" width="6.85546875" style="26" customWidth="1"/>
    <col min="9" max="9" width="6.28515625" style="26" customWidth="1"/>
    <col min="10" max="10" width="7" style="26" customWidth="1"/>
    <col min="11" max="11" width="6.42578125" style="26" bestFit="1" customWidth="1"/>
    <col min="12" max="12" width="9.140625" style="23" bestFit="1" customWidth="1"/>
    <col min="13" max="13" width="10.42578125" style="23" bestFit="1" customWidth="1"/>
    <col min="14" max="14" width="34.5703125" style="23" bestFit="1" customWidth="1"/>
    <col min="15" max="16384" width="9.140625" style="23"/>
  </cols>
  <sheetData>
    <row r="1" spans="1:14" ht="15" customHeight="1">
      <c r="A1" s="48"/>
      <c r="B1" s="49"/>
      <c r="C1" s="50"/>
      <c r="D1" s="50"/>
      <c r="E1" s="50"/>
      <c r="F1" s="51"/>
      <c r="G1" s="52"/>
      <c r="H1" s="53"/>
      <c r="I1" s="53"/>
      <c r="J1" s="53"/>
      <c r="K1" s="53"/>
      <c r="L1" s="54"/>
    </row>
    <row r="2" spans="1:14" s="16" customFormat="1" ht="15" customHeight="1">
      <c r="A2" s="55" t="s">
        <v>5</v>
      </c>
      <c r="B2" s="18"/>
      <c r="C2" s="56"/>
      <c r="D2" s="56"/>
      <c r="E2" s="56"/>
      <c r="F2" s="57"/>
      <c r="G2" s="58"/>
      <c r="H2" s="56"/>
      <c r="I2" s="59" t="s">
        <v>36</v>
      </c>
      <c r="J2" s="59"/>
      <c r="K2" s="59"/>
      <c r="L2" s="60"/>
    </row>
    <row r="3" spans="1:14" s="16" customFormat="1" ht="15" customHeight="1">
      <c r="A3" s="61" t="s">
        <v>6</v>
      </c>
      <c r="B3" s="18"/>
      <c r="C3" s="29"/>
      <c r="D3" s="56"/>
      <c r="E3" s="56"/>
      <c r="F3" s="57"/>
      <c r="G3" s="58"/>
      <c r="H3" s="56"/>
      <c r="I3" s="59" t="s">
        <v>127</v>
      </c>
      <c r="J3" s="59"/>
      <c r="K3" s="59"/>
      <c r="L3" s="60"/>
    </row>
    <row r="4" spans="1:14" s="16" customFormat="1" ht="15" customHeight="1">
      <c r="A4" s="62" t="s">
        <v>7</v>
      </c>
      <c r="B4" s="18"/>
      <c r="C4" s="29"/>
      <c r="D4" s="56"/>
      <c r="E4" s="56"/>
      <c r="F4" s="57"/>
      <c r="G4" s="58"/>
      <c r="H4" s="56"/>
      <c r="I4" s="59" t="s">
        <v>35</v>
      </c>
      <c r="J4" s="59"/>
      <c r="K4" s="59"/>
      <c r="L4" s="60"/>
    </row>
    <row r="5" spans="1:14" s="16" customFormat="1" ht="15" customHeight="1">
      <c r="A5" s="62" t="s">
        <v>8</v>
      </c>
      <c r="B5" s="19"/>
      <c r="C5" s="29"/>
      <c r="D5" s="56"/>
      <c r="E5" s="56"/>
      <c r="F5" s="57"/>
      <c r="G5" s="58"/>
      <c r="H5" s="56"/>
      <c r="I5" s="59" t="s">
        <v>9</v>
      </c>
      <c r="J5" s="59"/>
      <c r="K5" s="59"/>
      <c r="L5" s="60"/>
    </row>
    <row r="6" spans="1:14" s="16" customFormat="1" ht="15" customHeight="1">
      <c r="A6" s="55"/>
      <c r="B6" s="30"/>
      <c r="C6" s="56"/>
      <c r="D6" s="56"/>
      <c r="E6" s="56"/>
      <c r="F6" s="63"/>
      <c r="G6" s="58"/>
      <c r="H6" s="56"/>
      <c r="I6" s="57" t="s">
        <v>4</v>
      </c>
      <c r="J6" s="57"/>
      <c r="K6" s="57"/>
      <c r="L6" s="60"/>
    </row>
    <row r="7" spans="1:14" s="16" customFormat="1" ht="15" customHeight="1" thickBot="1">
      <c r="A7" s="64"/>
      <c r="B7" s="65"/>
      <c r="C7" s="66"/>
      <c r="D7" s="66"/>
      <c r="E7" s="66"/>
      <c r="F7" s="67"/>
      <c r="G7" s="68"/>
      <c r="H7" s="69"/>
      <c r="I7" s="69"/>
      <c r="J7" s="69"/>
      <c r="K7" s="69"/>
      <c r="L7" s="70"/>
    </row>
    <row r="8" spans="1:14" s="27" customFormat="1" ht="15" customHeight="1" thickBot="1">
      <c r="A8" s="83" t="s">
        <v>10</v>
      </c>
      <c r="B8" s="84" t="s">
        <v>11</v>
      </c>
      <c r="C8" s="84" t="s">
        <v>12</v>
      </c>
      <c r="D8" s="84" t="s">
        <v>24</v>
      </c>
      <c r="E8" s="84" t="s">
        <v>13</v>
      </c>
      <c r="F8" s="84" t="s">
        <v>14</v>
      </c>
      <c r="G8" s="84" t="s">
        <v>15</v>
      </c>
      <c r="H8" s="85" t="s">
        <v>16</v>
      </c>
      <c r="I8" s="85" t="s">
        <v>17</v>
      </c>
      <c r="J8" s="85" t="s">
        <v>18</v>
      </c>
      <c r="K8" s="85" t="s">
        <v>19</v>
      </c>
      <c r="L8" s="85" t="s">
        <v>20</v>
      </c>
      <c r="M8" s="86" t="s">
        <v>39</v>
      </c>
      <c r="N8" s="75" t="s">
        <v>27</v>
      </c>
    </row>
    <row r="9" spans="1:14" s="27" customFormat="1" ht="15" customHeight="1">
      <c r="A9" s="44">
        <v>1</v>
      </c>
      <c r="B9" s="45" t="s">
        <v>40</v>
      </c>
      <c r="C9" s="45" t="s">
        <v>41</v>
      </c>
      <c r="D9" s="45" t="s">
        <v>42</v>
      </c>
      <c r="E9" s="46" t="s">
        <v>22</v>
      </c>
      <c r="F9" s="45" t="s">
        <v>33</v>
      </c>
      <c r="G9" s="45">
        <v>10</v>
      </c>
      <c r="H9" s="47">
        <f>VLOOKUP(F9,'[1]N RANGA RAO'!$C$3:$D$166,2,FALSE)</f>
        <v>60</v>
      </c>
      <c r="I9" s="47">
        <f t="shared" ref="I9:I32" si="0">G9*1</f>
        <v>10</v>
      </c>
      <c r="J9" s="47">
        <v>0</v>
      </c>
      <c r="K9" s="47">
        <v>30</v>
      </c>
      <c r="L9" s="47">
        <f t="shared" ref="L9:L32" si="1">G9*H9+I9+J9+K9</f>
        <v>640</v>
      </c>
      <c r="M9" s="82"/>
      <c r="N9" s="40" t="s">
        <v>34</v>
      </c>
    </row>
    <row r="10" spans="1:14" s="27" customFormat="1" ht="15" customHeight="1">
      <c r="A10" s="41">
        <f>A9+1</f>
        <v>2</v>
      </c>
      <c r="B10" s="36" t="s">
        <v>40</v>
      </c>
      <c r="C10" s="36" t="s">
        <v>43</v>
      </c>
      <c r="D10" s="36" t="s">
        <v>44</v>
      </c>
      <c r="E10" s="37" t="s">
        <v>22</v>
      </c>
      <c r="F10" s="36" t="s">
        <v>45</v>
      </c>
      <c r="G10" s="36">
        <v>39</v>
      </c>
      <c r="H10" s="38">
        <f>VLOOKUP(F10,'[1]N RANGA RAO'!$C$3:$D$166,2,FALSE)</f>
        <v>66</v>
      </c>
      <c r="I10" s="38">
        <f t="shared" si="0"/>
        <v>39</v>
      </c>
      <c r="J10" s="38">
        <v>0</v>
      </c>
      <c r="K10" s="38">
        <v>30</v>
      </c>
      <c r="L10" s="38">
        <f t="shared" si="1"/>
        <v>2643</v>
      </c>
      <c r="M10" s="78"/>
      <c r="N10" s="40" t="s">
        <v>46</v>
      </c>
    </row>
    <row r="11" spans="1:14" s="27" customFormat="1" ht="15" customHeight="1">
      <c r="A11" s="41">
        <f t="shared" ref="A11:A32" si="2">A10+1</f>
        <v>3</v>
      </c>
      <c r="B11" s="36" t="s">
        <v>40</v>
      </c>
      <c r="C11" s="36" t="s">
        <v>47</v>
      </c>
      <c r="D11" s="36" t="s">
        <v>48</v>
      </c>
      <c r="E11" s="37" t="s">
        <v>22</v>
      </c>
      <c r="F11" s="36" t="s">
        <v>49</v>
      </c>
      <c r="G11" s="36">
        <v>25</v>
      </c>
      <c r="H11" s="38">
        <f>VLOOKUP(F11,'[1]N RANGA RAO'!$C$3:$D$166,2,FALSE)</f>
        <v>60</v>
      </c>
      <c r="I11" s="38">
        <f t="shared" si="0"/>
        <v>25</v>
      </c>
      <c r="J11" s="38">
        <v>0</v>
      </c>
      <c r="K11" s="38">
        <v>30</v>
      </c>
      <c r="L11" s="38">
        <f t="shared" si="1"/>
        <v>1555</v>
      </c>
      <c r="M11" s="78"/>
      <c r="N11" s="40" t="s">
        <v>50</v>
      </c>
    </row>
    <row r="12" spans="1:14" s="27" customFormat="1" ht="15" customHeight="1">
      <c r="A12" s="41">
        <f t="shared" si="2"/>
        <v>4</v>
      </c>
      <c r="B12" s="36" t="s">
        <v>40</v>
      </c>
      <c r="C12" s="36" t="s">
        <v>51</v>
      </c>
      <c r="D12" s="36" t="s">
        <v>52</v>
      </c>
      <c r="E12" s="37" t="s">
        <v>22</v>
      </c>
      <c r="F12" s="36" t="s">
        <v>53</v>
      </c>
      <c r="G12" s="36">
        <v>6</v>
      </c>
      <c r="H12" s="38">
        <f>VLOOKUP(F12,'[1]N RANGA RAO'!$C$3:$D$166,2,FALSE)</f>
        <v>106</v>
      </c>
      <c r="I12" s="38">
        <f t="shared" si="0"/>
        <v>6</v>
      </c>
      <c r="J12" s="38">
        <v>0</v>
      </c>
      <c r="K12" s="38">
        <v>30</v>
      </c>
      <c r="L12" s="38">
        <f t="shared" si="1"/>
        <v>672</v>
      </c>
      <c r="M12" s="78"/>
      <c r="N12" s="40" t="s">
        <v>54</v>
      </c>
    </row>
    <row r="13" spans="1:14" s="27" customFormat="1" ht="15" customHeight="1">
      <c r="A13" s="41">
        <f t="shared" si="2"/>
        <v>5</v>
      </c>
      <c r="B13" s="36" t="s">
        <v>40</v>
      </c>
      <c r="C13" s="36" t="s">
        <v>55</v>
      </c>
      <c r="D13" s="36" t="s">
        <v>56</v>
      </c>
      <c r="E13" s="37" t="s">
        <v>22</v>
      </c>
      <c r="F13" s="36" t="s">
        <v>25</v>
      </c>
      <c r="G13" s="36">
        <v>21</v>
      </c>
      <c r="H13" s="38">
        <f>VLOOKUP(F13,'[1]N RANGA RAO'!$C$3:$D$166,2,FALSE)</f>
        <v>61</v>
      </c>
      <c r="I13" s="38">
        <f t="shared" si="0"/>
        <v>21</v>
      </c>
      <c r="J13" s="38">
        <v>0</v>
      </c>
      <c r="K13" s="38">
        <v>30</v>
      </c>
      <c r="L13" s="38">
        <f t="shared" si="1"/>
        <v>1332</v>
      </c>
      <c r="M13" s="78"/>
      <c r="N13" s="40" t="s">
        <v>57</v>
      </c>
    </row>
    <row r="14" spans="1:14" s="27" customFormat="1" ht="15" customHeight="1">
      <c r="A14" s="41">
        <f t="shared" si="2"/>
        <v>6</v>
      </c>
      <c r="B14" s="36" t="s">
        <v>40</v>
      </c>
      <c r="C14" s="36" t="s">
        <v>58</v>
      </c>
      <c r="D14" s="36" t="s">
        <v>59</v>
      </c>
      <c r="E14" s="37" t="s">
        <v>22</v>
      </c>
      <c r="F14" s="36" t="s">
        <v>30</v>
      </c>
      <c r="G14" s="36">
        <v>12</v>
      </c>
      <c r="H14" s="38">
        <f>VLOOKUP(F14,'[1]N RANGA RAO'!$C$3:$D$166,2,FALSE)</f>
        <v>49</v>
      </c>
      <c r="I14" s="38">
        <f t="shared" si="0"/>
        <v>12</v>
      </c>
      <c r="J14" s="38">
        <v>0</v>
      </c>
      <c r="K14" s="38">
        <v>30</v>
      </c>
      <c r="L14" s="38">
        <f t="shared" si="1"/>
        <v>630</v>
      </c>
      <c r="M14" s="78"/>
      <c r="N14" s="40" t="s">
        <v>60</v>
      </c>
    </row>
    <row r="15" spans="1:14" s="27" customFormat="1" ht="15" customHeight="1">
      <c r="A15" s="41">
        <f t="shared" si="2"/>
        <v>7</v>
      </c>
      <c r="B15" s="36" t="s">
        <v>40</v>
      </c>
      <c r="C15" s="36" t="s">
        <v>61</v>
      </c>
      <c r="D15" s="36" t="s">
        <v>62</v>
      </c>
      <c r="E15" s="37" t="s">
        <v>22</v>
      </c>
      <c r="F15" s="36" t="s">
        <v>23</v>
      </c>
      <c r="G15" s="36">
        <v>30</v>
      </c>
      <c r="H15" s="38">
        <f>VLOOKUP(F15,'[1]N RANGA RAO'!$C$3:$D$166,2,FALSE)</f>
        <v>56</v>
      </c>
      <c r="I15" s="38">
        <f t="shared" si="0"/>
        <v>30</v>
      </c>
      <c r="J15" s="38">
        <v>0</v>
      </c>
      <c r="K15" s="38">
        <v>30</v>
      </c>
      <c r="L15" s="38">
        <f t="shared" si="1"/>
        <v>1740</v>
      </c>
      <c r="M15" s="78"/>
      <c r="N15" s="40" t="s">
        <v>28</v>
      </c>
    </row>
    <row r="16" spans="1:14" s="27" customFormat="1" ht="15" customHeight="1">
      <c r="A16" s="41">
        <f t="shared" si="2"/>
        <v>8</v>
      </c>
      <c r="B16" s="36" t="s">
        <v>40</v>
      </c>
      <c r="C16" s="36" t="s">
        <v>63</v>
      </c>
      <c r="D16" s="36" t="s">
        <v>64</v>
      </c>
      <c r="E16" s="37" t="s">
        <v>22</v>
      </c>
      <c r="F16" s="36" t="s">
        <v>23</v>
      </c>
      <c r="G16" s="36">
        <v>4</v>
      </c>
      <c r="H16" s="38">
        <f>VLOOKUP(F16,'[1]N RANGA RAO'!$C$3:$D$166,2,FALSE)</f>
        <v>56</v>
      </c>
      <c r="I16" s="38">
        <f t="shared" si="0"/>
        <v>4</v>
      </c>
      <c r="J16" s="38">
        <v>0</v>
      </c>
      <c r="K16" s="38">
        <v>30</v>
      </c>
      <c r="L16" s="38">
        <f t="shared" si="1"/>
        <v>258</v>
      </c>
      <c r="M16" s="78"/>
      <c r="N16" s="40" t="s">
        <v>65</v>
      </c>
    </row>
    <row r="17" spans="1:14" s="27" customFormat="1" ht="15" customHeight="1">
      <c r="A17" s="41">
        <f t="shared" si="2"/>
        <v>9</v>
      </c>
      <c r="B17" s="36" t="s">
        <v>66</v>
      </c>
      <c r="C17" s="36" t="s">
        <v>67</v>
      </c>
      <c r="D17" s="36" t="s">
        <v>68</v>
      </c>
      <c r="E17" s="37" t="s">
        <v>22</v>
      </c>
      <c r="F17" s="36" t="s">
        <v>69</v>
      </c>
      <c r="G17" s="36">
        <v>8</v>
      </c>
      <c r="H17" s="38">
        <f>VLOOKUP(F17,'[1]N RANGA RAO'!$C$3:$D$166,2,FALSE)</f>
        <v>63</v>
      </c>
      <c r="I17" s="38">
        <f t="shared" si="0"/>
        <v>8</v>
      </c>
      <c r="J17" s="38">
        <v>0</v>
      </c>
      <c r="K17" s="38">
        <v>30</v>
      </c>
      <c r="L17" s="38">
        <f t="shared" si="1"/>
        <v>542</v>
      </c>
      <c r="M17" s="78"/>
      <c r="N17" s="40" t="s">
        <v>70</v>
      </c>
    </row>
    <row r="18" spans="1:14" s="27" customFormat="1" ht="15" customHeight="1">
      <c r="A18" s="41">
        <f t="shared" si="2"/>
        <v>10</v>
      </c>
      <c r="B18" s="36" t="s">
        <v>66</v>
      </c>
      <c r="C18" s="36" t="s">
        <v>71</v>
      </c>
      <c r="D18" s="36" t="s">
        <v>72</v>
      </c>
      <c r="E18" s="37" t="s">
        <v>22</v>
      </c>
      <c r="F18" s="36" t="s">
        <v>73</v>
      </c>
      <c r="G18" s="36">
        <v>7</v>
      </c>
      <c r="H18" s="38">
        <f>VLOOKUP(F18,'[1]N RANGA RAO'!$C$3:$D$166,2,FALSE)</f>
        <v>70</v>
      </c>
      <c r="I18" s="38">
        <f t="shared" si="0"/>
        <v>7</v>
      </c>
      <c r="J18" s="38">
        <v>0</v>
      </c>
      <c r="K18" s="38">
        <v>30</v>
      </c>
      <c r="L18" s="38">
        <f t="shared" si="1"/>
        <v>527</v>
      </c>
      <c r="M18" s="78"/>
      <c r="N18" s="40" t="s">
        <v>74</v>
      </c>
    </row>
    <row r="19" spans="1:14" s="27" customFormat="1" ht="15" customHeight="1">
      <c r="A19" s="41">
        <f t="shared" si="2"/>
        <v>11</v>
      </c>
      <c r="B19" s="39" t="s">
        <v>66</v>
      </c>
      <c r="C19" s="39" t="s">
        <v>75</v>
      </c>
      <c r="D19" s="39" t="s">
        <v>76</v>
      </c>
      <c r="E19" s="37" t="s">
        <v>22</v>
      </c>
      <c r="F19" s="39" t="s">
        <v>77</v>
      </c>
      <c r="G19" s="39">
        <v>24</v>
      </c>
      <c r="H19" s="38">
        <f>VLOOKUP(F19,'[1]N RANGA RAO'!$C$3:$D$166,2,FALSE)</f>
        <v>75</v>
      </c>
      <c r="I19" s="38">
        <f t="shared" si="0"/>
        <v>24</v>
      </c>
      <c r="J19" s="38">
        <v>0</v>
      </c>
      <c r="K19" s="38">
        <v>30</v>
      </c>
      <c r="L19" s="38">
        <f t="shared" si="1"/>
        <v>1854</v>
      </c>
      <c r="M19" s="79"/>
      <c r="N19" s="76" t="s">
        <v>78</v>
      </c>
    </row>
    <row r="20" spans="1:14" s="27" customFormat="1" ht="15" customHeight="1">
      <c r="A20" s="41">
        <f t="shared" si="2"/>
        <v>12</v>
      </c>
      <c r="B20" s="36" t="s">
        <v>66</v>
      </c>
      <c r="C20" s="36" t="s">
        <v>79</v>
      </c>
      <c r="D20" s="36" t="s">
        <v>80</v>
      </c>
      <c r="E20" s="37" t="s">
        <v>22</v>
      </c>
      <c r="F20" s="36" t="s">
        <v>81</v>
      </c>
      <c r="G20" s="36">
        <v>14</v>
      </c>
      <c r="H20" s="38">
        <f>VLOOKUP(F20,'[1]N RANGA RAO'!$C$3:$D$166,2,FALSE)</f>
        <v>63</v>
      </c>
      <c r="I20" s="38">
        <f t="shared" si="0"/>
        <v>14</v>
      </c>
      <c r="J20" s="38">
        <v>0</v>
      </c>
      <c r="K20" s="38">
        <v>30</v>
      </c>
      <c r="L20" s="38">
        <f t="shared" si="1"/>
        <v>926</v>
      </c>
      <c r="M20" s="78"/>
      <c r="N20" s="40" t="s">
        <v>82</v>
      </c>
    </row>
    <row r="21" spans="1:14" s="27" customFormat="1" ht="15" customHeight="1">
      <c r="A21" s="41">
        <f t="shared" si="2"/>
        <v>13</v>
      </c>
      <c r="B21" s="36" t="s">
        <v>66</v>
      </c>
      <c r="C21" s="36" t="s">
        <v>83</v>
      </c>
      <c r="D21" s="36" t="s">
        <v>84</v>
      </c>
      <c r="E21" s="37" t="s">
        <v>22</v>
      </c>
      <c r="F21" s="36" t="s">
        <v>85</v>
      </c>
      <c r="G21" s="36">
        <v>11</v>
      </c>
      <c r="H21" s="38">
        <f>VLOOKUP(F21,'[1]N RANGA RAO'!$C$3:$D$166,2,FALSE)</f>
        <v>66</v>
      </c>
      <c r="I21" s="38">
        <f t="shared" si="0"/>
        <v>11</v>
      </c>
      <c r="J21" s="38">
        <v>350</v>
      </c>
      <c r="K21" s="38">
        <v>30</v>
      </c>
      <c r="L21" s="38">
        <f t="shared" si="1"/>
        <v>1117</v>
      </c>
      <c r="M21" s="78"/>
      <c r="N21" s="40" t="s">
        <v>86</v>
      </c>
    </row>
    <row r="22" spans="1:14" s="27" customFormat="1" ht="15" customHeight="1">
      <c r="A22" s="41">
        <f t="shared" si="2"/>
        <v>14</v>
      </c>
      <c r="B22" s="39" t="s">
        <v>66</v>
      </c>
      <c r="C22" s="39" t="s">
        <v>87</v>
      </c>
      <c r="D22" s="39" t="s">
        <v>88</v>
      </c>
      <c r="E22" s="37" t="s">
        <v>22</v>
      </c>
      <c r="F22" s="39" t="s">
        <v>89</v>
      </c>
      <c r="G22" s="39">
        <v>21</v>
      </c>
      <c r="H22" s="38">
        <f>VLOOKUP(F22,'[1]N RANGA RAO'!$C$3:$D$166,2,FALSE)</f>
        <v>62</v>
      </c>
      <c r="I22" s="38">
        <f t="shared" si="0"/>
        <v>21</v>
      </c>
      <c r="J22" s="38">
        <v>0</v>
      </c>
      <c r="K22" s="38">
        <v>30</v>
      </c>
      <c r="L22" s="38">
        <f t="shared" si="1"/>
        <v>1353</v>
      </c>
      <c r="M22" s="79"/>
      <c r="N22" s="42" t="s">
        <v>90</v>
      </c>
    </row>
    <row r="23" spans="1:14" s="27" customFormat="1" ht="15" customHeight="1">
      <c r="A23" s="41">
        <f t="shared" si="2"/>
        <v>15</v>
      </c>
      <c r="B23" s="36" t="s">
        <v>66</v>
      </c>
      <c r="C23" s="36" t="s">
        <v>91</v>
      </c>
      <c r="D23" s="36" t="s">
        <v>92</v>
      </c>
      <c r="E23" s="37" t="s">
        <v>22</v>
      </c>
      <c r="F23" s="36" t="s">
        <v>93</v>
      </c>
      <c r="G23" s="36">
        <v>16</v>
      </c>
      <c r="H23" s="38">
        <f>VLOOKUP(F23,'[1]N RANGA RAO'!$C$3:$D$166,2,FALSE)</f>
        <v>63</v>
      </c>
      <c r="I23" s="38">
        <f t="shared" si="0"/>
        <v>16</v>
      </c>
      <c r="J23" s="38">
        <v>0</v>
      </c>
      <c r="K23" s="38">
        <v>30</v>
      </c>
      <c r="L23" s="38">
        <f t="shared" si="1"/>
        <v>1054</v>
      </c>
      <c r="M23" s="78"/>
      <c r="N23" s="40" t="s">
        <v>94</v>
      </c>
    </row>
    <row r="24" spans="1:14" s="27" customFormat="1" ht="15" customHeight="1">
      <c r="A24" s="41">
        <f t="shared" si="2"/>
        <v>16</v>
      </c>
      <c r="B24" s="39" t="s">
        <v>66</v>
      </c>
      <c r="C24" s="39" t="s">
        <v>95</v>
      </c>
      <c r="D24" s="39" t="s">
        <v>96</v>
      </c>
      <c r="E24" s="37" t="s">
        <v>22</v>
      </c>
      <c r="F24" s="39" t="s">
        <v>29</v>
      </c>
      <c r="G24" s="39">
        <v>5</v>
      </c>
      <c r="H24" s="38">
        <f>VLOOKUP(F24,'[1]N RANGA RAO'!$C$3:$D$166,2,FALSE)</f>
        <v>70</v>
      </c>
      <c r="I24" s="38">
        <f t="shared" si="0"/>
        <v>5</v>
      </c>
      <c r="J24" s="38">
        <v>0</v>
      </c>
      <c r="K24" s="38">
        <v>30</v>
      </c>
      <c r="L24" s="38">
        <f t="shared" si="1"/>
        <v>385</v>
      </c>
      <c r="M24" s="79"/>
      <c r="N24" s="42" t="s">
        <v>97</v>
      </c>
    </row>
    <row r="25" spans="1:14" s="27" customFormat="1" ht="15" customHeight="1">
      <c r="A25" s="41">
        <f t="shared" si="2"/>
        <v>17</v>
      </c>
      <c r="B25" s="36" t="s">
        <v>66</v>
      </c>
      <c r="C25" s="36" t="s">
        <v>98</v>
      </c>
      <c r="D25" s="36" t="s">
        <v>99</v>
      </c>
      <c r="E25" s="37" t="s">
        <v>22</v>
      </c>
      <c r="F25" s="36" t="s">
        <v>100</v>
      </c>
      <c r="G25" s="36">
        <v>8</v>
      </c>
      <c r="H25" s="38">
        <f>VLOOKUP(F25,'[1]N RANGA RAO'!$C$3:$D$166,2,FALSE)</f>
        <v>50</v>
      </c>
      <c r="I25" s="38">
        <f t="shared" si="0"/>
        <v>8</v>
      </c>
      <c r="J25" s="38">
        <v>0</v>
      </c>
      <c r="K25" s="38">
        <v>30</v>
      </c>
      <c r="L25" s="38">
        <f t="shared" si="1"/>
        <v>438</v>
      </c>
      <c r="M25" s="78"/>
      <c r="N25" s="40" t="s">
        <v>101</v>
      </c>
    </row>
    <row r="26" spans="1:14" s="27" customFormat="1" ht="15" customHeight="1">
      <c r="A26" s="41">
        <f t="shared" si="2"/>
        <v>18</v>
      </c>
      <c r="B26" s="39" t="s">
        <v>66</v>
      </c>
      <c r="C26" s="39" t="s">
        <v>102</v>
      </c>
      <c r="D26" s="39" t="s">
        <v>103</v>
      </c>
      <c r="E26" s="37" t="s">
        <v>22</v>
      </c>
      <c r="F26" s="39" t="s">
        <v>31</v>
      </c>
      <c r="G26" s="39">
        <v>24</v>
      </c>
      <c r="H26" s="38">
        <f>VLOOKUP(F26,'[1]N RANGA RAO'!$C$3:$D$166,2,FALSE)</f>
        <v>60</v>
      </c>
      <c r="I26" s="38">
        <f t="shared" si="0"/>
        <v>24</v>
      </c>
      <c r="J26" s="38">
        <v>450</v>
      </c>
      <c r="K26" s="38">
        <v>30</v>
      </c>
      <c r="L26" s="38">
        <f t="shared" si="1"/>
        <v>1944</v>
      </c>
      <c r="M26" s="79"/>
      <c r="N26" s="42" t="s">
        <v>32</v>
      </c>
    </row>
    <row r="27" spans="1:14" s="27" customFormat="1" ht="15" customHeight="1">
      <c r="A27" s="41">
        <f t="shared" si="2"/>
        <v>19</v>
      </c>
      <c r="B27" s="36" t="s">
        <v>104</v>
      </c>
      <c r="C27" s="37" t="s">
        <v>105</v>
      </c>
      <c r="D27" s="36" t="s">
        <v>106</v>
      </c>
      <c r="E27" s="37" t="s">
        <v>107</v>
      </c>
      <c r="F27" s="37" t="s">
        <v>108</v>
      </c>
      <c r="G27" s="36">
        <v>25</v>
      </c>
      <c r="H27" s="38">
        <v>60</v>
      </c>
      <c r="I27" s="38">
        <f t="shared" si="0"/>
        <v>25</v>
      </c>
      <c r="J27" s="38">
        <v>0</v>
      </c>
      <c r="K27" s="38">
        <v>30</v>
      </c>
      <c r="L27" s="38">
        <f t="shared" si="1"/>
        <v>1555</v>
      </c>
      <c r="M27" s="78" t="s">
        <v>109</v>
      </c>
      <c r="N27" s="40" t="s">
        <v>50</v>
      </c>
    </row>
    <row r="28" spans="1:14" s="27" customFormat="1" ht="15" customHeight="1">
      <c r="A28" s="41">
        <f t="shared" si="2"/>
        <v>20</v>
      </c>
      <c r="B28" s="36" t="s">
        <v>104</v>
      </c>
      <c r="C28" s="36" t="s">
        <v>110</v>
      </c>
      <c r="D28" s="36" t="s">
        <v>111</v>
      </c>
      <c r="E28" s="37" t="s">
        <v>22</v>
      </c>
      <c r="F28" s="36" t="s">
        <v>112</v>
      </c>
      <c r="G28" s="36">
        <v>8</v>
      </c>
      <c r="H28" s="38">
        <f>VLOOKUP(F28,'[1]N RANGA RAO'!$C$3:$D$166,2,FALSE)</f>
        <v>49</v>
      </c>
      <c r="I28" s="38">
        <f t="shared" si="0"/>
        <v>8</v>
      </c>
      <c r="J28" s="38">
        <v>0</v>
      </c>
      <c r="K28" s="38">
        <v>30</v>
      </c>
      <c r="L28" s="38">
        <f t="shared" si="1"/>
        <v>430</v>
      </c>
      <c r="M28" s="78"/>
      <c r="N28" s="43" t="s">
        <v>113</v>
      </c>
    </row>
    <row r="29" spans="1:14" s="27" customFormat="1" ht="15" customHeight="1">
      <c r="A29" s="41">
        <f t="shared" si="2"/>
        <v>21</v>
      </c>
      <c r="B29" s="39" t="s">
        <v>114</v>
      </c>
      <c r="C29" s="39" t="s">
        <v>115</v>
      </c>
      <c r="D29" s="39" t="s">
        <v>116</v>
      </c>
      <c r="E29" s="37" t="s">
        <v>22</v>
      </c>
      <c r="F29" s="39" t="s">
        <v>77</v>
      </c>
      <c r="G29" s="39">
        <v>19</v>
      </c>
      <c r="H29" s="38">
        <f>VLOOKUP(F29,'[1]N RANGA RAO'!$C$3:$D$166,2,FALSE)</f>
        <v>75</v>
      </c>
      <c r="I29" s="38">
        <f t="shared" si="0"/>
        <v>19</v>
      </c>
      <c r="J29" s="38">
        <v>0</v>
      </c>
      <c r="K29" s="38">
        <v>30</v>
      </c>
      <c r="L29" s="38">
        <f t="shared" si="1"/>
        <v>1474</v>
      </c>
      <c r="M29" s="79"/>
      <c r="N29" s="76" t="s">
        <v>78</v>
      </c>
    </row>
    <row r="30" spans="1:14" s="27" customFormat="1" ht="15" customHeight="1">
      <c r="A30" s="41">
        <f t="shared" si="2"/>
        <v>22</v>
      </c>
      <c r="B30" s="36" t="s">
        <v>114</v>
      </c>
      <c r="C30" s="36" t="s">
        <v>117</v>
      </c>
      <c r="D30" s="36" t="s">
        <v>118</v>
      </c>
      <c r="E30" s="37" t="s">
        <v>22</v>
      </c>
      <c r="F30" s="36" t="s">
        <v>37</v>
      </c>
      <c r="G30" s="36">
        <v>20</v>
      </c>
      <c r="H30" s="38">
        <f>VLOOKUP(F30,'[1]N RANGA RAO'!$C$3:$D$166,2,FALSE)</f>
        <v>70</v>
      </c>
      <c r="I30" s="38">
        <f t="shared" si="0"/>
        <v>20</v>
      </c>
      <c r="J30" s="38">
        <v>0</v>
      </c>
      <c r="K30" s="38">
        <v>30</v>
      </c>
      <c r="L30" s="38">
        <f t="shared" si="1"/>
        <v>1450</v>
      </c>
      <c r="M30" s="78"/>
      <c r="N30" s="43" t="s">
        <v>38</v>
      </c>
    </row>
    <row r="31" spans="1:14" s="27" customFormat="1" ht="15" customHeight="1">
      <c r="A31" s="41">
        <f t="shared" si="2"/>
        <v>23</v>
      </c>
      <c r="B31" s="36" t="s">
        <v>114</v>
      </c>
      <c r="C31" s="36" t="s">
        <v>119</v>
      </c>
      <c r="D31" s="36" t="s">
        <v>120</v>
      </c>
      <c r="E31" s="37" t="s">
        <v>22</v>
      </c>
      <c r="F31" s="36" t="s">
        <v>121</v>
      </c>
      <c r="G31" s="36">
        <v>9</v>
      </c>
      <c r="H31" s="38">
        <f>VLOOKUP(F31,'[1]N RANGA RAO'!$C$3:$D$166,2,FALSE)</f>
        <v>70</v>
      </c>
      <c r="I31" s="38">
        <f t="shared" si="0"/>
        <v>9</v>
      </c>
      <c r="J31" s="38">
        <v>0</v>
      </c>
      <c r="K31" s="38">
        <v>30</v>
      </c>
      <c r="L31" s="38">
        <f t="shared" si="1"/>
        <v>669</v>
      </c>
      <c r="M31" s="78"/>
      <c r="N31" s="40" t="s">
        <v>122</v>
      </c>
    </row>
    <row r="32" spans="1:14" s="27" customFormat="1" ht="15" customHeight="1">
      <c r="A32" s="41">
        <f t="shared" si="2"/>
        <v>24</v>
      </c>
      <c r="B32" s="36" t="s">
        <v>114</v>
      </c>
      <c r="C32" s="36" t="s">
        <v>123</v>
      </c>
      <c r="D32" s="36" t="s">
        <v>124</v>
      </c>
      <c r="E32" s="37" t="s">
        <v>22</v>
      </c>
      <c r="F32" s="36" t="s">
        <v>25</v>
      </c>
      <c r="G32" s="36">
        <v>8</v>
      </c>
      <c r="H32" s="38">
        <f>VLOOKUP(F32,'[1]N RANGA RAO'!$C$3:$D$166,2,FALSE)</f>
        <v>61</v>
      </c>
      <c r="I32" s="38">
        <f t="shared" si="0"/>
        <v>8</v>
      </c>
      <c r="J32" s="38">
        <v>0</v>
      </c>
      <c r="K32" s="38">
        <v>30</v>
      </c>
      <c r="L32" s="38">
        <f t="shared" si="1"/>
        <v>526</v>
      </c>
      <c r="M32" s="78"/>
      <c r="N32" s="40" t="s">
        <v>125</v>
      </c>
    </row>
    <row r="33" spans="1:14" s="27" customFormat="1" ht="15" customHeight="1" thickBot="1">
      <c r="A33" s="90" t="s">
        <v>126</v>
      </c>
      <c r="B33" s="91"/>
      <c r="C33" s="91"/>
      <c r="D33" s="91"/>
      <c r="E33" s="91"/>
      <c r="F33" s="91"/>
      <c r="G33" s="91"/>
      <c r="H33" s="91"/>
      <c r="I33" s="91"/>
      <c r="J33" s="91"/>
      <c r="K33" s="92"/>
      <c r="L33" s="80">
        <f>SUM(L9:L32)</f>
        <v>25714</v>
      </c>
      <c r="M33" s="81"/>
      <c r="N33" s="71"/>
    </row>
    <row r="34" spans="1:14" s="27" customFormat="1" ht="15" customHeight="1" thickBot="1">
      <c r="A34" s="72"/>
      <c r="B34" s="73"/>
      <c r="C34" s="73"/>
      <c r="D34" s="73"/>
      <c r="E34" s="73"/>
      <c r="F34" s="73"/>
      <c r="G34" s="77">
        <f>SUM(G9:G32)</f>
        <v>374</v>
      </c>
      <c r="H34" s="74"/>
      <c r="I34" s="74"/>
      <c r="J34" s="74"/>
      <c r="K34" s="74"/>
      <c r="L34" s="74"/>
      <c r="M34" s="73"/>
      <c r="N34" s="73"/>
    </row>
    <row r="35" spans="1:14" s="33" customFormat="1" ht="33" customHeight="1" thickBot="1">
      <c r="A35" s="87" t="s">
        <v>26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</row>
    <row r="36" spans="1:14" s="33" customFormat="1" ht="15" customHeight="1">
      <c r="A36" s="34"/>
      <c r="B36" s="34"/>
      <c r="C36" s="34"/>
      <c r="D36" s="34"/>
      <c r="E36" s="34"/>
      <c r="F36" s="34"/>
      <c r="G36" s="35"/>
      <c r="H36" s="34"/>
      <c r="I36" s="34"/>
      <c r="J36" s="34"/>
      <c r="K36" s="34"/>
      <c r="L36" s="34"/>
    </row>
    <row r="37" spans="1:14" s="20" customFormat="1" ht="15" customHeight="1">
      <c r="A37" s="22" t="s">
        <v>21</v>
      </c>
      <c r="B37" s="31"/>
      <c r="C37" s="32"/>
      <c r="D37" s="32"/>
      <c r="E37" s="32"/>
      <c r="F37" s="28"/>
      <c r="G37" s="24"/>
      <c r="I37" s="26"/>
      <c r="J37" s="26"/>
      <c r="K37" s="26"/>
    </row>
    <row r="38" spans="1:14" s="20" customFormat="1" ht="15" customHeight="1">
      <c r="A38" s="22"/>
      <c r="B38" s="31"/>
      <c r="C38" s="32"/>
      <c r="D38" s="32"/>
      <c r="E38" s="32"/>
      <c r="F38" s="28"/>
      <c r="G38" s="24"/>
      <c r="I38" s="26"/>
      <c r="J38" s="26"/>
      <c r="K38" s="26"/>
    </row>
    <row r="39" spans="1:14" s="20" customFormat="1" ht="15" customHeight="1">
      <c r="A39" s="22"/>
      <c r="B39" s="31"/>
      <c r="C39" s="32"/>
      <c r="D39" s="32"/>
      <c r="E39" s="32"/>
      <c r="F39" s="28"/>
      <c r="G39" s="24"/>
      <c r="H39" s="26"/>
      <c r="I39" s="26"/>
      <c r="J39" s="26"/>
      <c r="K39" s="26"/>
    </row>
    <row r="40" spans="1:14" s="20" customFormat="1" ht="15" customHeight="1">
      <c r="A40" s="22" t="s">
        <v>3</v>
      </c>
      <c r="B40" s="31"/>
      <c r="C40" s="32"/>
      <c r="D40" s="32"/>
      <c r="E40" s="32"/>
      <c r="F40" s="28"/>
      <c r="G40" s="24"/>
      <c r="H40" s="26"/>
      <c r="I40" s="26"/>
      <c r="J40" s="26"/>
      <c r="K40" s="26"/>
    </row>
    <row r="41" spans="1:14" s="20" customFormat="1" ht="15" customHeight="1">
      <c r="A41" s="21"/>
      <c r="B41" s="31"/>
      <c r="C41" s="32"/>
      <c r="D41" s="32"/>
      <c r="E41" s="32"/>
      <c r="F41" s="28"/>
      <c r="G41" s="24"/>
      <c r="H41" s="26"/>
      <c r="I41" s="26"/>
      <c r="K41" s="26"/>
    </row>
    <row r="42" spans="1:14" s="20" customFormat="1" ht="15" customHeight="1">
      <c r="A42" s="21"/>
      <c r="B42" s="31"/>
      <c r="C42" s="32"/>
      <c r="D42" s="32"/>
      <c r="E42" s="32"/>
      <c r="F42" s="28"/>
      <c r="G42" s="24"/>
      <c r="H42" s="17"/>
      <c r="I42" s="17"/>
      <c r="J42" s="26"/>
      <c r="K42" s="17"/>
    </row>
    <row r="43" spans="1:14" s="20" customFormat="1" ht="15" customHeight="1">
      <c r="A43" s="25"/>
      <c r="B43" s="31"/>
      <c r="C43" s="32"/>
      <c r="D43" s="32"/>
      <c r="E43" s="32"/>
      <c r="F43" s="23"/>
      <c r="G43" s="22"/>
      <c r="H43" s="26"/>
      <c r="I43" s="26"/>
      <c r="J43" s="26"/>
      <c r="K43" s="26"/>
    </row>
    <row r="44" spans="1:14" s="20" customFormat="1" ht="15" customHeight="1">
      <c r="A44" s="25"/>
      <c r="B44" s="31"/>
      <c r="C44" s="32"/>
      <c r="D44" s="32"/>
      <c r="E44" s="32"/>
      <c r="F44" s="23"/>
      <c r="G44" s="22"/>
      <c r="H44" s="26"/>
      <c r="I44" s="26"/>
      <c r="J44" s="26"/>
      <c r="K44" s="26"/>
    </row>
    <row r="45" spans="1:14" s="20" customFormat="1" ht="15" customHeight="1">
      <c r="A45" s="25"/>
      <c r="B45" s="31"/>
      <c r="C45" s="32"/>
      <c r="D45" s="32"/>
      <c r="E45" s="32"/>
      <c r="F45" s="23"/>
      <c r="G45" s="22"/>
      <c r="H45" s="26"/>
      <c r="I45" s="26"/>
      <c r="J45" s="26"/>
      <c r="K45" s="26"/>
    </row>
    <row r="46" spans="1:14" s="20" customFormat="1" ht="15" customHeight="1">
      <c r="A46" s="25"/>
      <c r="B46" s="31"/>
      <c r="C46" s="32"/>
      <c r="D46" s="32"/>
      <c r="E46" s="32"/>
      <c r="F46" s="23"/>
      <c r="G46" s="22"/>
      <c r="H46" s="26"/>
      <c r="I46" s="26"/>
      <c r="J46" s="26"/>
      <c r="K46" s="26"/>
    </row>
    <row r="47" spans="1:14" s="20" customFormat="1" ht="15" customHeight="1">
      <c r="A47" s="25"/>
      <c r="B47" s="31"/>
      <c r="C47" s="32"/>
      <c r="D47" s="32"/>
      <c r="E47" s="32"/>
      <c r="F47" s="23"/>
      <c r="G47" s="22"/>
      <c r="H47" s="26"/>
      <c r="I47" s="26"/>
      <c r="J47" s="26"/>
      <c r="K47" s="26"/>
    </row>
    <row r="48" spans="1:14" s="20" customFormat="1" ht="15" customHeight="1">
      <c r="A48" s="25"/>
      <c r="B48" s="31"/>
      <c r="C48" s="32"/>
      <c r="D48" s="32"/>
      <c r="E48" s="32"/>
      <c r="F48" s="23"/>
      <c r="G48" s="22"/>
      <c r="H48" s="26"/>
      <c r="I48" s="26"/>
      <c r="J48" s="26"/>
      <c r="K48" s="26"/>
    </row>
    <row r="49" spans="1:11" s="20" customFormat="1" ht="15" customHeight="1">
      <c r="A49" s="25"/>
      <c r="B49" s="31"/>
      <c r="C49" s="32"/>
      <c r="D49" s="32"/>
      <c r="E49" s="32"/>
      <c r="F49" s="23"/>
      <c r="G49" s="22"/>
      <c r="H49" s="26"/>
      <c r="I49" s="26"/>
      <c r="J49" s="26"/>
      <c r="K49" s="26"/>
    </row>
    <row r="50" spans="1:11" s="20" customFormat="1" ht="15" customHeight="1">
      <c r="A50" s="25"/>
      <c r="B50" s="31"/>
      <c r="C50" s="32"/>
      <c r="D50" s="32"/>
      <c r="E50" s="32"/>
      <c r="F50" s="23"/>
      <c r="G50" s="22"/>
      <c r="H50" s="26"/>
      <c r="I50" s="26"/>
      <c r="J50" s="26"/>
      <c r="K50" s="26"/>
    </row>
    <row r="51" spans="1:11" s="20" customFormat="1" ht="15" customHeight="1">
      <c r="A51" s="25"/>
      <c r="B51" s="31"/>
      <c r="C51" s="32"/>
      <c r="D51" s="32"/>
      <c r="E51" s="32"/>
      <c r="F51" s="23"/>
      <c r="G51" s="22"/>
      <c r="H51" s="26"/>
      <c r="I51" s="26"/>
      <c r="J51" s="26"/>
      <c r="K51" s="26"/>
    </row>
    <row r="52" spans="1:11" s="20" customFormat="1" ht="15" customHeight="1">
      <c r="A52" s="25"/>
      <c r="B52" s="31"/>
      <c r="C52" s="32"/>
      <c r="D52" s="32"/>
      <c r="E52" s="32"/>
      <c r="F52" s="23"/>
      <c r="G52" s="22"/>
      <c r="H52" s="26"/>
      <c r="I52" s="26"/>
      <c r="J52" s="26"/>
      <c r="K52" s="26"/>
    </row>
    <row r="53" spans="1:11" s="20" customFormat="1" ht="15" customHeight="1">
      <c r="A53" s="25"/>
      <c r="B53" s="31"/>
      <c r="C53" s="32"/>
      <c r="D53" s="32"/>
      <c r="E53" s="32"/>
      <c r="F53" s="23"/>
      <c r="G53" s="22"/>
      <c r="H53" s="26"/>
      <c r="I53" s="26"/>
      <c r="J53" s="26"/>
      <c r="K53" s="26"/>
    </row>
    <row r="54" spans="1:11" s="20" customFormat="1" ht="15" customHeight="1">
      <c r="A54" s="25"/>
      <c r="B54" s="31"/>
      <c r="C54" s="32"/>
      <c r="D54" s="32"/>
      <c r="E54" s="32"/>
      <c r="F54" s="23"/>
      <c r="G54" s="22"/>
      <c r="H54" s="26"/>
      <c r="I54" s="26"/>
      <c r="J54" s="26"/>
      <c r="K54" s="26"/>
    </row>
    <row r="55" spans="1:11" s="20" customFormat="1" ht="15" customHeight="1">
      <c r="A55" s="25"/>
      <c r="B55" s="31"/>
      <c r="C55" s="32"/>
      <c r="D55" s="32"/>
      <c r="E55" s="32"/>
      <c r="F55" s="23"/>
      <c r="G55" s="22"/>
      <c r="H55" s="26"/>
      <c r="I55" s="26"/>
      <c r="J55" s="26"/>
      <c r="K55" s="26"/>
    </row>
    <row r="56" spans="1:11" s="20" customFormat="1" ht="15" customHeight="1">
      <c r="A56" s="25"/>
      <c r="B56" s="31"/>
      <c r="C56" s="32"/>
      <c r="D56" s="32"/>
      <c r="E56" s="32"/>
      <c r="F56" s="23"/>
      <c r="G56" s="22"/>
      <c r="H56" s="26"/>
      <c r="I56" s="26"/>
      <c r="J56" s="26"/>
      <c r="K56" s="26"/>
    </row>
    <row r="57" spans="1:11" s="20" customFormat="1" ht="15" customHeight="1">
      <c r="A57" s="25"/>
      <c r="B57" s="31"/>
      <c r="C57" s="32"/>
      <c r="D57" s="32"/>
      <c r="E57" s="32"/>
      <c r="F57" s="23"/>
      <c r="G57" s="22"/>
      <c r="H57" s="26"/>
      <c r="I57" s="26"/>
      <c r="J57" s="26"/>
      <c r="K57" s="26"/>
    </row>
    <row r="58" spans="1:11" s="20" customFormat="1" ht="15" customHeight="1">
      <c r="A58" s="25"/>
      <c r="B58" s="31"/>
      <c r="C58" s="32"/>
      <c r="D58" s="32"/>
      <c r="E58" s="32"/>
      <c r="F58" s="23"/>
      <c r="G58" s="22"/>
      <c r="H58" s="26"/>
      <c r="I58" s="26"/>
      <c r="J58" s="26"/>
      <c r="K58" s="26"/>
    </row>
    <row r="59" spans="1:11" s="20" customFormat="1" ht="15" customHeight="1">
      <c r="A59" s="25"/>
      <c r="B59" s="31"/>
      <c r="C59" s="32"/>
      <c r="D59" s="32"/>
      <c r="E59" s="32"/>
      <c r="F59" s="23"/>
      <c r="G59" s="22"/>
      <c r="H59" s="26"/>
      <c r="I59" s="26"/>
      <c r="J59" s="26"/>
      <c r="K59" s="26"/>
    </row>
    <row r="60" spans="1:11" s="20" customFormat="1" ht="15" customHeight="1">
      <c r="A60" s="25"/>
      <c r="B60" s="31"/>
      <c r="C60" s="32"/>
      <c r="D60" s="32"/>
      <c r="E60" s="32"/>
      <c r="F60" s="23"/>
      <c r="G60" s="22"/>
      <c r="H60" s="26"/>
      <c r="I60" s="26"/>
      <c r="J60" s="26"/>
      <c r="K60" s="26"/>
    </row>
    <row r="61" spans="1:11" s="20" customFormat="1" ht="15" customHeight="1">
      <c r="A61" s="25"/>
      <c r="B61" s="31"/>
      <c r="C61" s="32"/>
      <c r="D61" s="32"/>
      <c r="E61" s="32"/>
      <c r="F61" s="23"/>
      <c r="G61" s="22"/>
      <c r="H61" s="26"/>
      <c r="I61" s="26"/>
      <c r="J61" s="26"/>
      <c r="K61" s="26"/>
    </row>
    <row r="62" spans="1:11" s="20" customFormat="1" ht="15" customHeight="1">
      <c r="A62" s="25"/>
      <c r="B62" s="31"/>
      <c r="C62" s="32"/>
      <c r="D62" s="32"/>
      <c r="E62" s="32"/>
      <c r="F62" s="23"/>
      <c r="G62" s="22"/>
      <c r="H62" s="26"/>
      <c r="I62" s="26"/>
      <c r="J62" s="26"/>
      <c r="K62" s="26"/>
    </row>
  </sheetData>
  <sortState ref="B8:L81">
    <sortCondition ref="B8:B81"/>
    <sortCondition ref="C8:C81"/>
  </sortState>
  <mergeCells count="2">
    <mergeCell ref="A35:L35"/>
    <mergeCell ref="A33:K33"/>
  </mergeCells>
  <conditionalFormatting sqref="C34 C9:C16">
    <cfRule type="duplicateValues" dxfId="2" priority="2"/>
  </conditionalFormatting>
  <conditionalFormatting sqref="C17:C32">
    <cfRule type="duplicateValues" dxfId="1" priority="3"/>
  </conditionalFormatting>
  <conditionalFormatting sqref="C8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5:A36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2026-02-13T08:05:12Z</cp:lastPrinted>
  <dcterms:created xsi:type="dcterms:W3CDTF">2010-04-08T11:28:01Z</dcterms:created>
  <dcterms:modified xsi:type="dcterms:W3CDTF">2026-02-13T08:11:57Z</dcterms:modified>
</cp:coreProperties>
</file>