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30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6"/>
  <c r="A5"/>
  <c r="I28" l="1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J29" l="1"/>
</calcChain>
</file>

<file path=xl/sharedStrings.xml><?xml version="1.0" encoding="utf-8"?>
<sst xmlns="http://schemas.openxmlformats.org/spreadsheetml/2006/main" count="167" uniqueCount="90">
  <si>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</si>
  <si>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</si>
  <si>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</si>
  <si>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</si>
  <si>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</si>
  <si>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</si>
  <si>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</si>
  <si>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</si>
  <si>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</si>
  <si>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</si>
  <si>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</si>
  <si>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</si>
  <si>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</si>
  <si>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</si>
  <si>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SINGLA</t>
  </si>
  <si>
    <t>NAYAGARH</t>
  </si>
  <si>
    <t>BALASORE</t>
  </si>
  <si>
    <t>ANGUL</t>
  </si>
  <si>
    <t>NILAGIRI</t>
  </si>
  <si>
    <t>Declaration � Kindly verify and confirm before 20/02/2025</t>
  </si>
  <si>
    <t>03/2/2025</t>
  </si>
  <si>
    <t>PL/JA/24910</t>
  </si>
  <si>
    <t>2058</t>
  </si>
  <si>
    <t>JALESWAR</t>
  </si>
  <si>
    <t>12/1/2025</t>
  </si>
  <si>
    <t>PL/JA/23122</t>
  </si>
  <si>
    <t>10948</t>
  </si>
  <si>
    <t>JARKA</t>
  </si>
  <si>
    <t>16/1/2025</t>
  </si>
  <si>
    <t>PL/JA/23323</t>
  </si>
  <si>
    <t>1066/10689/10727</t>
  </si>
  <si>
    <t>BASANTIA</t>
  </si>
  <si>
    <t>PL/JA/23379</t>
  </si>
  <si>
    <t>211227</t>
  </si>
  <si>
    <t>JEYPORE</t>
  </si>
  <si>
    <t>PL/JA/23380</t>
  </si>
  <si>
    <t>210666/210571</t>
  </si>
  <si>
    <t>PL/JA/23381</t>
  </si>
  <si>
    <t>211221</t>
  </si>
  <si>
    <t>PL/JA/23394</t>
  </si>
  <si>
    <t>10787</t>
  </si>
  <si>
    <t>PL/JA/23415</t>
  </si>
  <si>
    <t>11067</t>
  </si>
  <si>
    <t>17/1/2025</t>
  </si>
  <si>
    <t>PL/JA/23471</t>
  </si>
  <si>
    <t>0985</t>
  </si>
  <si>
    <t>PL/JA/23473</t>
  </si>
  <si>
    <t>11254</t>
  </si>
  <si>
    <t>PL/JA/23474</t>
  </si>
  <si>
    <t>SORO</t>
  </si>
  <si>
    <t>21/1/2025</t>
  </si>
  <si>
    <t>PL/JA/23717</t>
  </si>
  <si>
    <t>10644</t>
  </si>
  <si>
    <t>BALICHANDRAPUR</t>
  </si>
  <si>
    <t>PL/JA/23831</t>
  </si>
  <si>
    <t>11300</t>
  </si>
  <si>
    <t>BARIPADA</t>
  </si>
  <si>
    <t>PL/JA/23833</t>
  </si>
  <si>
    <t>618/712/745</t>
  </si>
  <si>
    <t>22/1/2025</t>
  </si>
  <si>
    <t>PL/JA/23748</t>
  </si>
  <si>
    <t>1331/330/1180</t>
  </si>
  <si>
    <t>PL/JA/23752</t>
  </si>
  <si>
    <t>1332</t>
  </si>
  <si>
    <t>25/1/2025</t>
  </si>
  <si>
    <t>PL/JA/24154</t>
  </si>
  <si>
    <t>27/1/2025</t>
  </si>
  <si>
    <t>PL/JA/24158</t>
  </si>
  <si>
    <t>11779</t>
  </si>
  <si>
    <t>29/1/2025</t>
  </si>
  <si>
    <t>PL/JA/24316</t>
  </si>
  <si>
    <t>1838</t>
  </si>
  <si>
    <t>PL/JA/24417</t>
  </si>
  <si>
    <t>11801</t>
  </si>
  <si>
    <t>PL/JA/24418</t>
  </si>
  <si>
    <t>11504</t>
  </si>
  <si>
    <t>PL/JA/24492</t>
  </si>
  <si>
    <t>11825</t>
  </si>
  <si>
    <t>31/1/2025</t>
  </si>
  <si>
    <t>PL/JA/24561</t>
  </si>
  <si>
    <t>11991</t>
  </si>
  <si>
    <t>PL/JA/24565</t>
  </si>
  <si>
    <t>11949</t>
  </si>
  <si>
    <t>BANAMALIPUR</t>
  </si>
  <si>
    <t>PL/JA/24619</t>
  </si>
  <si>
    <t>1904</t>
  </si>
  <si>
    <t>11164/10654/ 31/688/723</t>
  </si>
  <si>
    <t>11780/11349/ 11557</t>
  </si>
  <si>
    <t>(RUPEES TEN THOUSAND SEVEN HUNDRED THIRTY FIVE ONLY)</t>
  </si>
  <si>
    <t>Bill Date: 31/01/2025
Bill NO : 33695
Total Amount:  10735.00
BILL TYPE : MEDICINE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</si>
</sst>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2" fontId="1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571500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933826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  <cell r="D112">
            <v>0</v>
          </cell>
        </row>
        <row r="113">
          <cell r="C113" t="str">
            <v>RAJGANGPUR</v>
          </cell>
          <cell r="D113">
            <v>90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V2" sqref="V2"/>
    </sheetView>
  </sheetViews>
  <sheetFormatPr defaultRowHeight="15"/>
  <cols>
    <col min="1" max="1" width="4.85546875" style="1" customWidth="1"/>
    <col min="2" max="2" width="10.5703125" style="1" customWidth="1"/>
    <col min="3" max="3" width="11.85546875" style="1" customWidth="1"/>
    <col min="4" max="4" width="16.85546875" style="1" bestFit="1" customWidth="1"/>
    <col min="5" max="5" width="6.42578125" style="1" hidden="1" customWidth="1"/>
    <col min="6" max="6" width="6.42578125" style="1" customWidth="1"/>
    <col min="7" max="7" width="17.5703125" style="1" bestFit="1" customWidth="1"/>
    <col min="8" max="8" width="7.85546875" style="1" customWidth="1"/>
    <col min="9" max="9" width="8.7109375" style="1" customWidth="1"/>
    <col min="10" max="10" width="10" style="1" customWidth="1"/>
    <col min="11" max="16384" width="9.140625" style="1"/>
  </cols>
  <sheetData>
    <row r="1" spans="1:11" ht="96.75" customHeight="1">
      <c r="A1" s="21"/>
      <c r="B1" s="21"/>
      <c r="C1" s="21"/>
      <c r="D1" s="21"/>
      <c r="E1" s="21"/>
      <c r="F1" s="21"/>
      <c r="G1" s="21"/>
      <c r="H1" s="21" t="s">
        <v>11</v>
      </c>
      <c r="I1" s="21"/>
      <c r="J1" s="21"/>
    </row>
    <row r="2" spans="1:11" ht="103.5" customHeight="1">
      <c r="A2" s="21" t="s">
        <v>12</v>
      </c>
      <c r="B2" s="21"/>
      <c r="C2" s="21"/>
      <c r="D2" s="21"/>
      <c r="E2" s="21"/>
      <c r="F2" s="21"/>
      <c r="G2" s="21"/>
      <c r="H2" s="21" t="s">
        <v>89</v>
      </c>
      <c r="I2" s="21"/>
      <c r="J2" s="21"/>
      <c r="K2" s="3"/>
    </row>
    <row r="3" spans="1:11" s="2" customFormat="1" ht="15.95" customHeight="1">
      <c r="A3" s="12" t="s">
        <v>5</v>
      </c>
      <c r="B3" s="12" t="s">
        <v>0</v>
      </c>
      <c r="C3" s="12" t="s">
        <v>6</v>
      </c>
      <c r="D3" s="12" t="s">
        <v>7</v>
      </c>
      <c r="E3" s="12" t="s">
        <v>8</v>
      </c>
      <c r="F3" s="12" t="s">
        <v>8</v>
      </c>
      <c r="G3" s="12" t="s">
        <v>9</v>
      </c>
      <c r="H3" s="12" t="s">
        <v>1</v>
      </c>
      <c r="I3" s="14" t="s">
        <v>2</v>
      </c>
      <c r="J3" s="14" t="s">
        <v>10</v>
      </c>
    </row>
    <row r="4" spans="1:11" s="2" customFormat="1">
      <c r="A4" s="5">
        <v>1</v>
      </c>
      <c r="B4" s="6" t="s">
        <v>20</v>
      </c>
      <c r="C4" s="6" t="s">
        <v>21</v>
      </c>
      <c r="D4" s="7" t="s">
        <v>22</v>
      </c>
      <c r="E4" s="8" t="s">
        <v>13</v>
      </c>
      <c r="F4" s="8" t="s">
        <v>13</v>
      </c>
      <c r="G4" s="6" t="s">
        <v>23</v>
      </c>
      <c r="H4" s="6">
        <v>2</v>
      </c>
      <c r="I4" s="9">
        <f>VLOOKUP(G4,'[1]AMRUTANJAN HEALTH CARE'!$C$2:$D$129,2,FALSE)</f>
        <v>53</v>
      </c>
      <c r="J4" s="9">
        <f t="shared" ref="J4:J28" si="0">H4*I4</f>
        <v>106</v>
      </c>
    </row>
    <row r="5" spans="1:11" s="2" customFormat="1">
      <c r="A5" s="5">
        <f>A4+1</f>
        <v>2</v>
      </c>
      <c r="B5" s="6" t="s">
        <v>24</v>
      </c>
      <c r="C5" s="6" t="s">
        <v>25</v>
      </c>
      <c r="D5" s="7" t="s">
        <v>26</v>
      </c>
      <c r="E5" s="8" t="s">
        <v>13</v>
      </c>
      <c r="F5" s="8" t="s">
        <v>13</v>
      </c>
      <c r="G5" s="6" t="s">
        <v>27</v>
      </c>
      <c r="H5" s="6">
        <v>25</v>
      </c>
      <c r="I5" s="9">
        <f>VLOOKUP(G5,'[1]AMRUTANJAN HEALTH CARE'!$C$2:$D$129,2,FALSE)</f>
        <v>53</v>
      </c>
      <c r="J5" s="9">
        <f t="shared" si="0"/>
        <v>1325</v>
      </c>
    </row>
    <row r="6" spans="1:11" s="2" customFormat="1">
      <c r="A6" s="5">
        <f t="shared" ref="A6:A28" si="1">A5+1</f>
        <v>3</v>
      </c>
      <c r="B6" s="6" t="s">
        <v>28</v>
      </c>
      <c r="C6" s="6" t="s">
        <v>29</v>
      </c>
      <c r="D6" s="7" t="s">
        <v>30</v>
      </c>
      <c r="E6" s="8" t="s">
        <v>13</v>
      </c>
      <c r="F6" s="8" t="s">
        <v>13</v>
      </c>
      <c r="G6" s="6" t="s">
        <v>31</v>
      </c>
      <c r="H6" s="6">
        <v>7</v>
      </c>
      <c r="I6" s="9">
        <f>VLOOKUP(G6,'[1]AMRUTANJAN HEALTH CARE'!$C$2:$D$129,2,FALSE)</f>
        <v>79</v>
      </c>
      <c r="J6" s="9">
        <f t="shared" si="0"/>
        <v>553</v>
      </c>
    </row>
    <row r="7" spans="1:11" s="2" customFormat="1">
      <c r="A7" s="5">
        <f t="shared" si="1"/>
        <v>4</v>
      </c>
      <c r="B7" s="6" t="s">
        <v>28</v>
      </c>
      <c r="C7" s="6" t="s">
        <v>32</v>
      </c>
      <c r="D7" s="7" t="s">
        <v>33</v>
      </c>
      <c r="E7" s="8" t="s">
        <v>13</v>
      </c>
      <c r="F7" s="8" t="s">
        <v>13</v>
      </c>
      <c r="G7" s="6" t="s">
        <v>34</v>
      </c>
      <c r="H7" s="6">
        <v>4</v>
      </c>
      <c r="I7" s="9">
        <f>VLOOKUP(G7,'[1]AMRUTANJAN HEALTH CARE'!$C$2:$D$129,2,FALSE)</f>
        <v>80</v>
      </c>
      <c r="J7" s="9">
        <f t="shared" si="0"/>
        <v>320</v>
      </c>
    </row>
    <row r="8" spans="1:11" s="2" customFormat="1">
      <c r="A8" s="5">
        <f t="shared" si="1"/>
        <v>5</v>
      </c>
      <c r="B8" s="6" t="s">
        <v>28</v>
      </c>
      <c r="C8" s="6" t="s">
        <v>35</v>
      </c>
      <c r="D8" s="7" t="s">
        <v>36</v>
      </c>
      <c r="E8" s="8" t="s">
        <v>13</v>
      </c>
      <c r="F8" s="8" t="s">
        <v>13</v>
      </c>
      <c r="G8" s="6" t="s">
        <v>34</v>
      </c>
      <c r="H8" s="6">
        <v>11</v>
      </c>
      <c r="I8" s="9">
        <f>VLOOKUP(G8,'[1]AMRUTANJAN HEALTH CARE'!$C$2:$D$129,2,FALSE)</f>
        <v>80</v>
      </c>
      <c r="J8" s="9">
        <f t="shared" si="0"/>
        <v>880</v>
      </c>
    </row>
    <row r="9" spans="1:11" s="2" customFormat="1">
      <c r="A9" s="5">
        <f t="shared" si="1"/>
        <v>6</v>
      </c>
      <c r="B9" s="6" t="s">
        <v>28</v>
      </c>
      <c r="C9" s="6" t="s">
        <v>37</v>
      </c>
      <c r="D9" s="7" t="s">
        <v>38</v>
      </c>
      <c r="E9" s="8" t="s">
        <v>13</v>
      </c>
      <c r="F9" s="8" t="s">
        <v>13</v>
      </c>
      <c r="G9" s="6" t="s">
        <v>34</v>
      </c>
      <c r="H9" s="6">
        <v>15</v>
      </c>
      <c r="I9" s="9">
        <f>VLOOKUP(G9,'[1]AMRUTANJAN HEALTH CARE'!$C$2:$D$129,2,FALSE)</f>
        <v>80</v>
      </c>
      <c r="J9" s="9">
        <f t="shared" si="0"/>
        <v>1200</v>
      </c>
    </row>
    <row r="10" spans="1:11" s="2" customFormat="1">
      <c r="A10" s="5">
        <f t="shared" si="1"/>
        <v>7</v>
      </c>
      <c r="B10" s="6" t="s">
        <v>28</v>
      </c>
      <c r="C10" s="6" t="s">
        <v>39</v>
      </c>
      <c r="D10" s="7" t="s">
        <v>40</v>
      </c>
      <c r="E10" s="8" t="s">
        <v>13</v>
      </c>
      <c r="F10" s="8" t="s">
        <v>13</v>
      </c>
      <c r="G10" s="6" t="s">
        <v>14</v>
      </c>
      <c r="H10" s="6">
        <v>1</v>
      </c>
      <c r="I10" s="9">
        <f>VLOOKUP(G10,'[1]AMRUTANJAN HEALTH CARE'!$C$2:$D$129,2,FALSE)</f>
        <v>111</v>
      </c>
      <c r="J10" s="9">
        <f t="shared" si="0"/>
        <v>111</v>
      </c>
    </row>
    <row r="11" spans="1:11" s="2" customFormat="1">
      <c r="A11" s="5">
        <f t="shared" si="1"/>
        <v>8</v>
      </c>
      <c r="B11" s="6" t="s">
        <v>28</v>
      </c>
      <c r="C11" s="6" t="s">
        <v>41</v>
      </c>
      <c r="D11" s="7" t="s">
        <v>42</v>
      </c>
      <c r="E11" s="8" t="s">
        <v>13</v>
      </c>
      <c r="F11" s="8" t="s">
        <v>13</v>
      </c>
      <c r="G11" s="6" t="s">
        <v>17</v>
      </c>
      <c r="H11" s="6">
        <v>8</v>
      </c>
      <c r="I11" s="9">
        <f>VLOOKUP(G11,'[1]AMRUTANJAN HEALTH CARE'!$C$2:$D$129,2,FALSE)</f>
        <v>53</v>
      </c>
      <c r="J11" s="9">
        <f t="shared" si="0"/>
        <v>424</v>
      </c>
    </row>
    <row r="12" spans="1:11" s="2" customFormat="1">
      <c r="A12" s="5">
        <f t="shared" si="1"/>
        <v>9</v>
      </c>
      <c r="B12" s="6" t="s">
        <v>43</v>
      </c>
      <c r="C12" s="6" t="s">
        <v>44</v>
      </c>
      <c r="D12" s="7" t="s">
        <v>45</v>
      </c>
      <c r="E12" s="8" t="s">
        <v>13</v>
      </c>
      <c r="F12" s="8" t="s">
        <v>13</v>
      </c>
      <c r="G12" s="6" t="s">
        <v>16</v>
      </c>
      <c r="H12" s="6">
        <v>3</v>
      </c>
      <c r="I12" s="9">
        <f>VLOOKUP(G12,'[1]AMRUTANJAN HEALTH CARE'!$C$2:$D$129,2,FALSE)</f>
        <v>53</v>
      </c>
      <c r="J12" s="9">
        <f t="shared" si="0"/>
        <v>159</v>
      </c>
    </row>
    <row r="13" spans="1:11" s="2" customFormat="1">
      <c r="A13" s="5">
        <f t="shared" si="1"/>
        <v>10</v>
      </c>
      <c r="B13" s="6" t="s">
        <v>43</v>
      </c>
      <c r="C13" s="6" t="s">
        <v>46</v>
      </c>
      <c r="D13" s="7" t="s">
        <v>47</v>
      </c>
      <c r="E13" s="8" t="s">
        <v>13</v>
      </c>
      <c r="F13" s="8" t="s">
        <v>13</v>
      </c>
      <c r="G13" s="6" t="s">
        <v>16</v>
      </c>
      <c r="H13" s="6">
        <v>7</v>
      </c>
      <c r="I13" s="9">
        <f>VLOOKUP(G13,'[1]AMRUTANJAN HEALTH CARE'!$C$2:$D$129,2,FALSE)</f>
        <v>53</v>
      </c>
      <c r="J13" s="9">
        <f t="shared" si="0"/>
        <v>371</v>
      </c>
    </row>
    <row r="14" spans="1:11" s="2" customFormat="1" ht="30">
      <c r="A14" s="5">
        <f t="shared" si="1"/>
        <v>11</v>
      </c>
      <c r="B14" s="6" t="s">
        <v>43</v>
      </c>
      <c r="C14" s="6" t="s">
        <v>48</v>
      </c>
      <c r="D14" s="10" t="s">
        <v>86</v>
      </c>
      <c r="E14" s="8" t="s">
        <v>13</v>
      </c>
      <c r="F14" s="8" t="s">
        <v>13</v>
      </c>
      <c r="G14" s="6" t="s">
        <v>49</v>
      </c>
      <c r="H14" s="6">
        <v>4</v>
      </c>
      <c r="I14" s="9">
        <f>VLOOKUP(G14,'[1]AMRUTANJAN HEALTH CARE'!$C$2:$D$129,2,FALSE)</f>
        <v>76</v>
      </c>
      <c r="J14" s="9">
        <f t="shared" si="0"/>
        <v>304</v>
      </c>
    </row>
    <row r="15" spans="1:11" s="2" customFormat="1">
      <c r="A15" s="5">
        <f t="shared" si="1"/>
        <v>12</v>
      </c>
      <c r="B15" s="6" t="s">
        <v>50</v>
      </c>
      <c r="C15" s="6" t="s">
        <v>51</v>
      </c>
      <c r="D15" s="7" t="s">
        <v>52</v>
      </c>
      <c r="E15" s="8" t="s">
        <v>13</v>
      </c>
      <c r="F15" s="8" t="s">
        <v>13</v>
      </c>
      <c r="G15" s="6" t="s">
        <v>53</v>
      </c>
      <c r="H15" s="6">
        <v>2</v>
      </c>
      <c r="I15" s="9">
        <f>VLOOKUP(G15,'[1]AMRUTANJAN HEALTH CARE'!$C$2:$D$129,2,FALSE)</f>
        <v>53</v>
      </c>
      <c r="J15" s="9">
        <f t="shared" si="0"/>
        <v>106</v>
      </c>
    </row>
    <row r="16" spans="1:11" s="2" customFormat="1">
      <c r="A16" s="5">
        <f t="shared" si="1"/>
        <v>13</v>
      </c>
      <c r="B16" s="6" t="s">
        <v>50</v>
      </c>
      <c r="C16" s="6" t="s">
        <v>54</v>
      </c>
      <c r="D16" s="7" t="s">
        <v>55</v>
      </c>
      <c r="E16" s="8" t="s">
        <v>13</v>
      </c>
      <c r="F16" s="8" t="s">
        <v>13</v>
      </c>
      <c r="G16" s="6" t="s">
        <v>56</v>
      </c>
      <c r="H16" s="6">
        <v>11</v>
      </c>
      <c r="I16" s="9">
        <f>VLOOKUP(G16,'[1]AMRUTANJAN HEALTH CARE'!$C$2:$D$129,2,FALSE)</f>
        <v>53</v>
      </c>
      <c r="J16" s="9">
        <f t="shared" si="0"/>
        <v>583</v>
      </c>
    </row>
    <row r="17" spans="1:10" s="2" customFormat="1">
      <c r="A17" s="5">
        <f t="shared" si="1"/>
        <v>14</v>
      </c>
      <c r="B17" s="6" t="s">
        <v>50</v>
      </c>
      <c r="C17" s="6" t="s">
        <v>57</v>
      </c>
      <c r="D17" s="7" t="s">
        <v>58</v>
      </c>
      <c r="E17" s="8" t="s">
        <v>13</v>
      </c>
      <c r="F17" s="8" t="s">
        <v>13</v>
      </c>
      <c r="G17" s="6" t="s">
        <v>56</v>
      </c>
      <c r="H17" s="6">
        <v>2</v>
      </c>
      <c r="I17" s="9">
        <f>VLOOKUP(G17,'[1]AMRUTANJAN HEALTH CARE'!$C$2:$D$129,2,FALSE)</f>
        <v>53</v>
      </c>
      <c r="J17" s="9">
        <f t="shared" si="0"/>
        <v>106</v>
      </c>
    </row>
    <row r="18" spans="1:10" s="2" customFormat="1">
      <c r="A18" s="5">
        <f t="shared" si="1"/>
        <v>15</v>
      </c>
      <c r="B18" s="6" t="s">
        <v>59</v>
      </c>
      <c r="C18" s="6" t="s">
        <v>60</v>
      </c>
      <c r="D18" s="7" t="s">
        <v>61</v>
      </c>
      <c r="E18" s="8" t="s">
        <v>13</v>
      </c>
      <c r="F18" s="8" t="s">
        <v>13</v>
      </c>
      <c r="G18" s="6" t="s">
        <v>16</v>
      </c>
      <c r="H18" s="6">
        <v>5</v>
      </c>
      <c r="I18" s="9">
        <f>VLOOKUP(G18,'[1]AMRUTANJAN HEALTH CARE'!$C$2:$D$129,2,FALSE)</f>
        <v>53</v>
      </c>
      <c r="J18" s="9">
        <f t="shared" si="0"/>
        <v>265</v>
      </c>
    </row>
    <row r="19" spans="1:10" s="2" customFormat="1">
      <c r="A19" s="5">
        <f t="shared" si="1"/>
        <v>16</v>
      </c>
      <c r="B19" s="6" t="s">
        <v>59</v>
      </c>
      <c r="C19" s="6" t="s">
        <v>62</v>
      </c>
      <c r="D19" s="7" t="s">
        <v>63</v>
      </c>
      <c r="E19" s="8" t="s">
        <v>13</v>
      </c>
      <c r="F19" s="8" t="s">
        <v>13</v>
      </c>
      <c r="G19" s="6" t="s">
        <v>16</v>
      </c>
      <c r="H19" s="6">
        <v>3</v>
      </c>
      <c r="I19" s="9">
        <f>VLOOKUP(G19,'[1]AMRUTANJAN HEALTH CARE'!$C$2:$D$129,2,FALSE)</f>
        <v>53</v>
      </c>
      <c r="J19" s="9">
        <f t="shared" si="0"/>
        <v>159</v>
      </c>
    </row>
    <row r="20" spans="1:10" s="2" customFormat="1" ht="30">
      <c r="A20" s="5">
        <f t="shared" si="1"/>
        <v>17</v>
      </c>
      <c r="B20" s="6" t="s">
        <v>64</v>
      </c>
      <c r="C20" s="6" t="s">
        <v>65</v>
      </c>
      <c r="D20" s="10" t="s">
        <v>87</v>
      </c>
      <c r="E20" s="8" t="s">
        <v>13</v>
      </c>
      <c r="F20" s="8" t="s">
        <v>13</v>
      </c>
      <c r="G20" s="6" t="s">
        <v>16</v>
      </c>
      <c r="H20" s="6">
        <v>2</v>
      </c>
      <c r="I20" s="9">
        <f>VLOOKUP(G20,'[1]AMRUTANJAN HEALTH CARE'!$C$2:$D$129,2,FALSE)</f>
        <v>53</v>
      </c>
      <c r="J20" s="9">
        <f t="shared" si="0"/>
        <v>106</v>
      </c>
    </row>
    <row r="21" spans="1:10" s="2" customFormat="1">
      <c r="A21" s="5">
        <f t="shared" si="1"/>
        <v>18</v>
      </c>
      <c r="B21" s="6" t="s">
        <v>66</v>
      </c>
      <c r="C21" s="6" t="s">
        <v>67</v>
      </c>
      <c r="D21" s="7" t="s">
        <v>68</v>
      </c>
      <c r="E21" s="8" t="s">
        <v>13</v>
      </c>
      <c r="F21" s="8" t="s">
        <v>13</v>
      </c>
      <c r="G21" s="6" t="s">
        <v>16</v>
      </c>
      <c r="H21" s="6">
        <v>40</v>
      </c>
      <c r="I21" s="9">
        <f>VLOOKUP(G21,'[1]AMRUTANJAN HEALTH CARE'!$C$2:$D$129,2,FALSE)</f>
        <v>53</v>
      </c>
      <c r="J21" s="9">
        <f t="shared" si="0"/>
        <v>2120</v>
      </c>
    </row>
    <row r="22" spans="1:10" s="2" customFormat="1">
      <c r="A22" s="5">
        <f t="shared" si="1"/>
        <v>19</v>
      </c>
      <c r="B22" s="6" t="s">
        <v>69</v>
      </c>
      <c r="C22" s="6" t="s">
        <v>70</v>
      </c>
      <c r="D22" s="7" t="s">
        <v>71</v>
      </c>
      <c r="E22" s="8" t="s">
        <v>13</v>
      </c>
      <c r="F22" s="8" t="s">
        <v>13</v>
      </c>
      <c r="G22" s="6" t="s">
        <v>27</v>
      </c>
      <c r="H22" s="6">
        <v>5</v>
      </c>
      <c r="I22" s="9">
        <f>VLOOKUP(G22,'[1]AMRUTANJAN HEALTH CARE'!$C$2:$D$129,2,FALSE)</f>
        <v>53</v>
      </c>
      <c r="J22" s="9">
        <f t="shared" si="0"/>
        <v>265</v>
      </c>
    </row>
    <row r="23" spans="1:10" s="2" customFormat="1">
      <c r="A23" s="5">
        <f t="shared" si="1"/>
        <v>20</v>
      </c>
      <c r="B23" s="6" t="s">
        <v>69</v>
      </c>
      <c r="C23" s="6" t="s">
        <v>72</v>
      </c>
      <c r="D23" s="7" t="s">
        <v>73</v>
      </c>
      <c r="E23" s="8" t="s">
        <v>13</v>
      </c>
      <c r="F23" s="8" t="s">
        <v>13</v>
      </c>
      <c r="G23" s="6" t="s">
        <v>18</v>
      </c>
      <c r="H23" s="6">
        <v>7</v>
      </c>
      <c r="I23" s="9">
        <f>VLOOKUP(G23,'[1]AMRUTANJAN HEALTH CARE'!$C$2:$D$129,2,FALSE)</f>
        <v>53</v>
      </c>
      <c r="J23" s="9">
        <f t="shared" si="0"/>
        <v>371</v>
      </c>
    </row>
    <row r="24" spans="1:10" s="2" customFormat="1">
      <c r="A24" s="5">
        <f t="shared" si="1"/>
        <v>21</v>
      </c>
      <c r="B24" s="6" t="s">
        <v>69</v>
      </c>
      <c r="C24" s="6" t="s">
        <v>74</v>
      </c>
      <c r="D24" s="7" t="s">
        <v>75</v>
      </c>
      <c r="E24" s="8" t="s">
        <v>13</v>
      </c>
      <c r="F24" s="8" t="s">
        <v>13</v>
      </c>
      <c r="G24" s="6" t="s">
        <v>18</v>
      </c>
      <c r="H24" s="6">
        <v>1</v>
      </c>
      <c r="I24" s="9">
        <f>VLOOKUP(G24,'[1]AMRUTANJAN HEALTH CARE'!$C$2:$D$129,2,FALSE)</f>
        <v>53</v>
      </c>
      <c r="J24" s="9">
        <f t="shared" si="0"/>
        <v>53</v>
      </c>
    </row>
    <row r="25" spans="1:10" s="2" customFormat="1">
      <c r="A25" s="5">
        <f t="shared" si="1"/>
        <v>22</v>
      </c>
      <c r="B25" s="6" t="s">
        <v>69</v>
      </c>
      <c r="C25" s="6" t="s">
        <v>76</v>
      </c>
      <c r="D25" s="7" t="s">
        <v>77</v>
      </c>
      <c r="E25" s="8" t="s">
        <v>13</v>
      </c>
      <c r="F25" s="8" t="s">
        <v>13</v>
      </c>
      <c r="G25" s="6" t="s">
        <v>15</v>
      </c>
      <c r="H25" s="6">
        <v>2</v>
      </c>
      <c r="I25" s="9">
        <f>VLOOKUP(G25,'[1]AMRUTANJAN HEALTH CARE'!$C$2:$D$129,2,FALSE)</f>
        <v>53</v>
      </c>
      <c r="J25" s="9">
        <f t="shared" si="0"/>
        <v>106</v>
      </c>
    </row>
    <row r="26" spans="1:10" s="2" customFormat="1">
      <c r="A26" s="5">
        <f t="shared" si="1"/>
        <v>23</v>
      </c>
      <c r="B26" s="6" t="s">
        <v>78</v>
      </c>
      <c r="C26" s="6" t="s">
        <v>79</v>
      </c>
      <c r="D26" s="7" t="s">
        <v>80</v>
      </c>
      <c r="E26" s="8" t="s">
        <v>13</v>
      </c>
      <c r="F26" s="8" t="s">
        <v>13</v>
      </c>
      <c r="G26" s="6" t="s">
        <v>27</v>
      </c>
      <c r="H26" s="6">
        <v>1</v>
      </c>
      <c r="I26" s="9">
        <f>VLOOKUP(G26,'[1]AMRUTANJAN HEALTH CARE'!$C$2:$D$129,2,FALSE)</f>
        <v>53</v>
      </c>
      <c r="J26" s="9">
        <f t="shared" si="0"/>
        <v>53</v>
      </c>
    </row>
    <row r="27" spans="1:10" s="2" customFormat="1">
      <c r="A27" s="5">
        <f t="shared" si="1"/>
        <v>24</v>
      </c>
      <c r="B27" s="6" t="s">
        <v>78</v>
      </c>
      <c r="C27" s="6" t="s">
        <v>81</v>
      </c>
      <c r="D27" s="7" t="s">
        <v>82</v>
      </c>
      <c r="E27" s="8" t="s">
        <v>13</v>
      </c>
      <c r="F27" s="8" t="s">
        <v>13</v>
      </c>
      <c r="G27" s="6" t="s">
        <v>83</v>
      </c>
      <c r="H27" s="6">
        <v>1</v>
      </c>
      <c r="I27" s="9">
        <f>VLOOKUP(G27,'[1]AMRUTANJAN HEALTH CARE'!$C$2:$D$129,2,FALSE)</f>
        <v>53</v>
      </c>
      <c r="J27" s="9">
        <f t="shared" si="0"/>
        <v>53</v>
      </c>
    </row>
    <row r="28" spans="1:10" s="2" customFormat="1">
      <c r="A28" s="5">
        <f t="shared" si="1"/>
        <v>25</v>
      </c>
      <c r="B28" s="6" t="s">
        <v>78</v>
      </c>
      <c r="C28" s="6" t="s">
        <v>84</v>
      </c>
      <c r="D28" s="7" t="s">
        <v>85</v>
      </c>
      <c r="E28" s="8" t="s">
        <v>13</v>
      </c>
      <c r="F28" s="8" t="s">
        <v>13</v>
      </c>
      <c r="G28" s="6" t="s">
        <v>53</v>
      </c>
      <c r="H28" s="6">
        <v>12</v>
      </c>
      <c r="I28" s="9">
        <f>VLOOKUP(G28,'[1]AMRUTANJAN HEALTH CARE'!$C$2:$D$129,2,FALSE)</f>
        <v>53</v>
      </c>
      <c r="J28" s="9">
        <f t="shared" si="0"/>
        <v>636</v>
      </c>
    </row>
    <row r="29" spans="1:10" s="2" customFormat="1">
      <c r="A29" s="25" t="s">
        <v>88</v>
      </c>
      <c r="B29" s="26"/>
      <c r="C29" s="26"/>
      <c r="D29" s="26"/>
      <c r="E29" s="26"/>
      <c r="F29" s="26"/>
      <c r="G29" s="26"/>
      <c r="H29" s="26"/>
      <c r="I29" s="27"/>
      <c r="J29" s="4">
        <f>SUM(J4:J28)</f>
        <v>10735</v>
      </c>
    </row>
    <row r="30" spans="1:10" s="2" customFormat="1" ht="15.75" thickBot="1">
      <c r="A30" s="11"/>
      <c r="B30" s="11"/>
      <c r="C30" s="11"/>
      <c r="D30" s="11"/>
      <c r="E30" s="11"/>
      <c r="F30" s="11"/>
      <c r="G30" s="11"/>
      <c r="H30" s="12">
        <f>SUM(H4:H28)</f>
        <v>181</v>
      </c>
      <c r="I30" s="13"/>
      <c r="J30" s="13"/>
    </row>
    <row r="31" spans="1:10" ht="15" customHeight="1">
      <c r="A31" s="22" t="s">
        <v>3</v>
      </c>
      <c r="B31" s="23"/>
      <c r="C31" s="23"/>
      <c r="D31" s="23"/>
      <c r="E31" s="23"/>
      <c r="F31" s="23"/>
      <c r="G31" s="23"/>
      <c r="H31" s="23"/>
      <c r="I31" s="23"/>
      <c r="J31" s="24"/>
    </row>
    <row r="32" spans="1:10" ht="15" customHeight="1">
      <c r="A32" s="15" t="s">
        <v>19</v>
      </c>
      <c r="B32" s="16"/>
      <c r="C32" s="16"/>
      <c r="D32" s="16"/>
      <c r="E32" s="16"/>
      <c r="F32" s="16"/>
      <c r="G32" s="16"/>
      <c r="H32" s="16"/>
      <c r="I32" s="16"/>
      <c r="J32" s="17"/>
    </row>
    <row r="33" spans="1:10" ht="30" customHeight="1" thickBot="1">
      <c r="A33" s="18" t="s">
        <v>4</v>
      </c>
      <c r="B33" s="19"/>
      <c r="C33" s="19"/>
      <c r="D33" s="19"/>
      <c r="E33" s="19"/>
      <c r="F33" s="19"/>
      <c r="G33" s="19"/>
      <c r="H33" s="19"/>
      <c r="I33" s="19"/>
      <c r="J33" s="20"/>
    </row>
  </sheetData>
  <mergeCells count="8">
    <mergeCell ref="A32:J32"/>
    <mergeCell ref="A33:J33"/>
    <mergeCell ref="A2:G2"/>
    <mergeCell ref="H1:J1"/>
    <mergeCell ref="H2:J2"/>
    <mergeCell ref="A1:G1"/>
    <mergeCell ref="A31:J31"/>
    <mergeCell ref="A29:I29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2025-02-12T12:54:30Z</cp:lastPrinted>
  <dcterms:created xsi:type="dcterms:W3CDTF">2023-06-13T11:10:02Z</dcterms:created>
  <dcterms:modified xsi:type="dcterms:W3CDTF">2025-02-12T12:54:32Z</dcterms:modified>
</cp:coreProperties>
</file>