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7" i="1"/>
  <c r="L16"/>
  <c r="L15"/>
  <c r="L14"/>
  <c r="L13"/>
  <c r="L12"/>
  <c r="L11"/>
  <c r="L10"/>
  <c r="L9"/>
  <c r="L8"/>
  <c r="L7"/>
  <c r="L6"/>
  <c r="L5"/>
  <c r="L4"/>
  <c r="G19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J4"/>
  <c r="I4"/>
  <c r="L18" l="1"/>
</calcChain>
</file>

<file path=xl/sharedStrings.xml><?xml version="1.0" encoding="utf-8"?>
<sst xmlns="http://schemas.openxmlformats.org/spreadsheetml/2006/main" count="118" uniqueCount="55">
  <si>
    <t>INVOICE
PRAGATI LOGISTICS,SAMANTA SAHI KHUNTIA LANE,8984191006
GST No:21AGHPB9356M1Z9</t>
  </si>
  <si>
    <t>Thanking you for your business.
PRAGATI LOGISTICS</t>
  </si>
  <si>
    <t>DATE</t>
  </si>
  <si>
    <t>CTC</t>
  </si>
  <si>
    <t>FROM</t>
  </si>
  <si>
    <t>CASE</t>
  </si>
  <si>
    <t>RATE</t>
  </si>
  <si>
    <t>BROOMS</t>
  </si>
  <si>
    <t>PRODUCT</t>
  </si>
  <si>
    <t>HML</t>
  </si>
  <si>
    <t>DD.CH.</t>
  </si>
  <si>
    <t>LR NO.</t>
  </si>
  <si>
    <t xml:space="preserve">
VIBHAVA MARKETING CORPORATION
ADDRESS:C/O: SHREE MAA AGENCY,
 MAHANADI VIHAR,CUTTACK,8362259400
GST NO:21AABFV4194M1ZY
</t>
  </si>
  <si>
    <t>DESTINATION</t>
  </si>
  <si>
    <t>SL.</t>
  </si>
  <si>
    <t>INV. NO.</t>
  </si>
  <si>
    <t>LR CH.</t>
  </si>
  <si>
    <t>AMT.</t>
  </si>
  <si>
    <t>KEONJHAR</t>
  </si>
  <si>
    <t>Kindly, verify &amp; confirm within 7 days, else GST will be filed by 20th NOV, 2024. 
GST to be paid by Consignor under Reverse Charge Mechanism(RCM) as per GST.</t>
  </si>
  <si>
    <t>PARTY NAME</t>
  </si>
  <si>
    <t>03/10/2024</t>
  </si>
  <si>
    <t>PL/DO/13462</t>
  </si>
  <si>
    <t>24</t>
  </si>
  <si>
    <t>BANKI</t>
  </si>
  <si>
    <t>FOOD PRODUCT</t>
  </si>
  <si>
    <t>prime mart</t>
  </si>
  <si>
    <t>02/10/2024</t>
  </si>
  <si>
    <t>PL/MA/09220</t>
  </si>
  <si>
    <t>SORO</t>
  </si>
  <si>
    <t>RAGHUNATH BANGLE STORE</t>
  </si>
  <si>
    <t>PHENYLE</t>
  </si>
  <si>
    <t>SCRUBER</t>
  </si>
  <si>
    <t>PL/MA/09221</t>
  </si>
  <si>
    <t>491484ODI/E24</t>
  </si>
  <si>
    <t>PL/MA/09289</t>
  </si>
  <si>
    <t>491934</t>
  </si>
  <si>
    <t>JALESWAR</t>
  </si>
  <si>
    <t>FLOOR CLEANER</t>
  </si>
  <si>
    <t>shanti agencies</t>
  </si>
  <si>
    <t>MOP</t>
  </si>
  <si>
    <t>04/10/2024</t>
  </si>
  <si>
    <t>PL/MA/09344</t>
  </si>
  <si>
    <t>491882</t>
  </si>
  <si>
    <t>BHAWANI ENTERPRISES</t>
  </si>
  <si>
    <t>18/10/2024</t>
  </si>
  <si>
    <t>PL/MA/09861</t>
  </si>
  <si>
    <t>491538ODI/E24</t>
  </si>
  <si>
    <t>PLASTIC</t>
  </si>
  <si>
    <t>CARTOON</t>
  </si>
  <si>
    <t>26/10/2024</t>
  </si>
  <si>
    <t>PL/MA/10194</t>
  </si>
  <si>
    <t>2048/1590/1591/2049</t>
  </si>
  <si>
    <t xml:space="preserve">Bill Date: 31/10/2024
Bill NO : 24956
Total Amount: 16960.00
</t>
  </si>
  <si>
    <t>(RUPEES SIXTEEN THOUSAND NINE HUNDRED SIXTY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</si>
</sst>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wrapText="1"/>
    </xf>
    <xf numFmtId="0" fontId="1" fillId="0" borderId="3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2" borderId="21" xfId="0" applyNumberFormat="1" applyFont="1" applyFill="1" applyBorder="1" applyAlignment="1">
      <alignment horizontal="center" wrapText="1"/>
    </xf>
    <xf numFmtId="0" fontId="0" fillId="2" borderId="22" xfId="0" applyNumberFormat="1" applyFont="1" applyFill="1" applyBorder="1" applyAlignment="1">
      <alignment vertical="center" wrapText="1"/>
    </xf>
    <xf numFmtId="0" fontId="0" fillId="2" borderId="22" xfId="0" applyNumberForma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vertical="center" wrapText="1"/>
    </xf>
    <xf numFmtId="0" fontId="0" fillId="0" borderId="23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 wrapText="1"/>
    </xf>
    <xf numFmtId="0" fontId="0" fillId="0" borderId="24" xfId="0" applyNumberFormat="1" applyFont="1" applyFill="1" applyBorder="1" applyAlignment="1">
      <alignment vertical="center"/>
    </xf>
    <xf numFmtId="2" fontId="0" fillId="0" borderId="24" xfId="0" applyNumberFormat="1" applyFont="1" applyBorder="1" applyAlignment="1">
      <alignment vertical="center"/>
    </xf>
    <xf numFmtId="0" fontId="0" fillId="2" borderId="25" xfId="0" applyNumberForma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95251</xdr:rowOff>
    </xdr:from>
    <xdr:to>
      <xdr:col>7</xdr:col>
      <xdr:colOff>400050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1"/>
          <a:ext cx="46863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A13" workbookViewId="0">
      <selection activeCell="U17" sqref="U17"/>
    </sheetView>
  </sheetViews>
  <sheetFormatPr defaultRowHeight="15"/>
  <cols>
    <col min="1" max="1" width="4" style="1" customWidth="1"/>
    <col min="2" max="2" width="10.7109375" style="1" bestFit="1" customWidth="1"/>
    <col min="3" max="3" width="12.7109375" style="1" bestFit="1" customWidth="1"/>
    <col min="4" max="4" width="10.7109375" style="1" customWidth="1"/>
    <col min="5" max="5" width="7" style="1" customWidth="1"/>
    <col min="6" max="6" width="13.140625" style="1" bestFit="1" customWidth="1"/>
    <col min="7" max="7" width="6.140625" style="1" customWidth="1"/>
    <col min="8" max="9" width="6.85546875" style="2" customWidth="1"/>
    <col min="10" max="10" width="7.140625" style="2" bestFit="1" customWidth="1"/>
    <col min="11" max="11" width="6.85546875" style="2" customWidth="1"/>
    <col min="12" max="12" width="8.5703125" style="2" bestFit="1" customWidth="1"/>
    <col min="13" max="13" width="10.5703125" style="1" customWidth="1"/>
    <col min="14" max="14" width="26.28515625" style="1" bestFit="1" customWidth="1"/>
    <col min="15" max="16384" width="9.140625" style="1"/>
  </cols>
  <sheetData>
    <row r="1" spans="1:14" ht="90" customHeight="1">
      <c r="A1" s="46"/>
      <c r="B1" s="47"/>
      <c r="C1" s="47"/>
      <c r="D1" s="47"/>
      <c r="E1" s="47"/>
      <c r="F1" s="47"/>
      <c r="G1" s="47"/>
      <c r="H1" s="48"/>
      <c r="I1" s="41" t="s">
        <v>0</v>
      </c>
      <c r="J1" s="41"/>
      <c r="K1" s="41"/>
      <c r="L1" s="42"/>
    </row>
    <row r="2" spans="1:14" ht="83.25" customHeight="1" thickBot="1">
      <c r="A2" s="38" t="s">
        <v>12</v>
      </c>
      <c r="B2" s="39"/>
      <c r="C2" s="39"/>
      <c r="D2" s="39"/>
      <c r="E2" s="39"/>
      <c r="F2" s="39"/>
      <c r="G2" s="39"/>
      <c r="H2" s="40"/>
      <c r="I2" s="43" t="s">
        <v>53</v>
      </c>
      <c r="J2" s="44"/>
      <c r="K2" s="44"/>
      <c r="L2" s="45"/>
    </row>
    <row r="3" spans="1:14" s="4" customFormat="1" ht="15" customHeight="1">
      <c r="A3" s="21" t="s">
        <v>14</v>
      </c>
      <c r="B3" s="22" t="s">
        <v>2</v>
      </c>
      <c r="C3" s="22" t="s">
        <v>11</v>
      </c>
      <c r="D3" s="23" t="s">
        <v>15</v>
      </c>
      <c r="E3" s="22" t="s">
        <v>4</v>
      </c>
      <c r="F3" s="22" t="s">
        <v>13</v>
      </c>
      <c r="G3" s="22" t="s">
        <v>5</v>
      </c>
      <c r="H3" s="24" t="s">
        <v>6</v>
      </c>
      <c r="I3" s="24" t="s">
        <v>9</v>
      </c>
      <c r="J3" s="24" t="s">
        <v>10</v>
      </c>
      <c r="K3" s="24" t="s">
        <v>16</v>
      </c>
      <c r="L3" s="25" t="s">
        <v>17</v>
      </c>
      <c r="M3" s="26" t="s">
        <v>8</v>
      </c>
      <c r="N3" s="18" t="s">
        <v>20</v>
      </c>
    </row>
    <row r="4" spans="1:14" s="4" customFormat="1" ht="30">
      <c r="A4" s="16">
        <v>1</v>
      </c>
      <c r="B4" s="9" t="s">
        <v>21</v>
      </c>
      <c r="C4" s="9" t="s">
        <v>22</v>
      </c>
      <c r="D4" s="10" t="s">
        <v>23</v>
      </c>
      <c r="E4" s="11" t="s">
        <v>3</v>
      </c>
      <c r="F4" s="9" t="s">
        <v>24</v>
      </c>
      <c r="G4" s="9">
        <v>1</v>
      </c>
      <c r="H4" s="12">
        <v>50</v>
      </c>
      <c r="I4" s="12">
        <f>G4*2</f>
        <v>2</v>
      </c>
      <c r="J4" s="12">
        <f>G4*8</f>
        <v>8</v>
      </c>
      <c r="K4" s="12"/>
      <c r="L4" s="17">
        <f>G4*H4+I4+J4+K4</f>
        <v>60</v>
      </c>
      <c r="M4" s="27" t="s">
        <v>25</v>
      </c>
      <c r="N4" s="19" t="s">
        <v>26</v>
      </c>
    </row>
    <row r="5" spans="1:14" s="4" customFormat="1">
      <c r="A5" s="16"/>
      <c r="B5" s="9" t="s">
        <v>21</v>
      </c>
      <c r="C5" s="9" t="s">
        <v>22</v>
      </c>
      <c r="D5" s="10" t="s">
        <v>23</v>
      </c>
      <c r="E5" s="11" t="s">
        <v>3</v>
      </c>
      <c r="F5" s="9" t="s">
        <v>24</v>
      </c>
      <c r="G5" s="9">
        <v>3</v>
      </c>
      <c r="H5" s="12">
        <v>150</v>
      </c>
      <c r="I5" s="12">
        <f t="shared" ref="I5:I17" si="0">G5*2</f>
        <v>6</v>
      </c>
      <c r="J5" s="12">
        <f t="shared" ref="J5:J17" si="1">G5*8</f>
        <v>24</v>
      </c>
      <c r="K5" s="12">
        <v>30</v>
      </c>
      <c r="L5" s="17">
        <f t="shared" ref="L5:L17" si="2">G5*H5+I5+J5+K5</f>
        <v>510</v>
      </c>
      <c r="M5" s="27" t="s">
        <v>7</v>
      </c>
      <c r="N5" s="19" t="s">
        <v>26</v>
      </c>
    </row>
    <row r="6" spans="1:14" s="4" customFormat="1">
      <c r="A6" s="16">
        <v>2</v>
      </c>
      <c r="B6" s="9" t="s">
        <v>27</v>
      </c>
      <c r="C6" s="9" t="s">
        <v>28</v>
      </c>
      <c r="D6" s="10" t="s">
        <v>23</v>
      </c>
      <c r="E6" s="11" t="s">
        <v>3</v>
      </c>
      <c r="F6" s="9" t="s">
        <v>29</v>
      </c>
      <c r="G6" s="9">
        <v>10</v>
      </c>
      <c r="H6" s="12">
        <v>170</v>
      </c>
      <c r="I6" s="12">
        <f t="shared" si="0"/>
        <v>20</v>
      </c>
      <c r="J6" s="12">
        <f t="shared" si="1"/>
        <v>80</v>
      </c>
      <c r="K6" s="12"/>
      <c r="L6" s="17">
        <f t="shared" si="2"/>
        <v>1800</v>
      </c>
      <c r="M6" s="27" t="s">
        <v>7</v>
      </c>
      <c r="N6" s="19" t="s">
        <v>30</v>
      </c>
    </row>
    <row r="7" spans="1:14" s="4" customFormat="1">
      <c r="A7" s="16"/>
      <c r="B7" s="9" t="s">
        <v>27</v>
      </c>
      <c r="C7" s="9" t="s">
        <v>28</v>
      </c>
      <c r="D7" s="10" t="s">
        <v>23</v>
      </c>
      <c r="E7" s="11" t="s">
        <v>3</v>
      </c>
      <c r="F7" s="9" t="s">
        <v>29</v>
      </c>
      <c r="G7" s="9">
        <v>16</v>
      </c>
      <c r="H7" s="12">
        <v>50</v>
      </c>
      <c r="I7" s="12">
        <f t="shared" si="0"/>
        <v>32</v>
      </c>
      <c r="J7" s="12">
        <f t="shared" si="1"/>
        <v>128</v>
      </c>
      <c r="K7" s="12"/>
      <c r="L7" s="17">
        <f t="shared" si="2"/>
        <v>960</v>
      </c>
      <c r="M7" s="27" t="s">
        <v>31</v>
      </c>
      <c r="N7" s="19" t="s">
        <v>30</v>
      </c>
    </row>
    <row r="8" spans="1:14" s="4" customFormat="1">
      <c r="A8" s="16"/>
      <c r="B8" s="9" t="s">
        <v>27</v>
      </c>
      <c r="C8" s="9" t="s">
        <v>28</v>
      </c>
      <c r="D8" s="10" t="s">
        <v>23</v>
      </c>
      <c r="E8" s="11" t="s">
        <v>3</v>
      </c>
      <c r="F8" s="9" t="s">
        <v>29</v>
      </c>
      <c r="G8" s="9">
        <v>6</v>
      </c>
      <c r="H8" s="12">
        <v>60</v>
      </c>
      <c r="I8" s="12">
        <f t="shared" si="0"/>
        <v>12</v>
      </c>
      <c r="J8" s="12">
        <f t="shared" si="1"/>
        <v>48</v>
      </c>
      <c r="K8" s="12">
        <v>30</v>
      </c>
      <c r="L8" s="17">
        <f t="shared" si="2"/>
        <v>450</v>
      </c>
      <c r="M8" s="27" t="s">
        <v>32</v>
      </c>
      <c r="N8" s="19" t="s">
        <v>30</v>
      </c>
    </row>
    <row r="9" spans="1:14" s="4" customFormat="1" ht="30">
      <c r="A9" s="16">
        <v>3</v>
      </c>
      <c r="B9" s="9" t="s">
        <v>27</v>
      </c>
      <c r="C9" s="9" t="s">
        <v>33</v>
      </c>
      <c r="D9" s="10" t="s">
        <v>34</v>
      </c>
      <c r="E9" s="11" t="s">
        <v>3</v>
      </c>
      <c r="F9" s="9" t="s">
        <v>29</v>
      </c>
      <c r="G9" s="9">
        <v>10</v>
      </c>
      <c r="H9" s="12">
        <v>170</v>
      </c>
      <c r="I9" s="12">
        <f t="shared" si="0"/>
        <v>20</v>
      </c>
      <c r="J9" s="12">
        <f t="shared" si="1"/>
        <v>80</v>
      </c>
      <c r="K9" s="12">
        <v>30</v>
      </c>
      <c r="L9" s="17">
        <f t="shared" si="2"/>
        <v>1830</v>
      </c>
      <c r="M9" s="27" t="s">
        <v>7</v>
      </c>
      <c r="N9" s="19" t="s">
        <v>30</v>
      </c>
    </row>
    <row r="10" spans="1:14" s="4" customFormat="1" ht="30">
      <c r="A10" s="16">
        <v>4</v>
      </c>
      <c r="B10" s="9" t="s">
        <v>21</v>
      </c>
      <c r="C10" s="9" t="s">
        <v>35</v>
      </c>
      <c r="D10" s="10" t="s">
        <v>36</v>
      </c>
      <c r="E10" s="11" t="s">
        <v>3</v>
      </c>
      <c r="F10" s="9" t="s">
        <v>37</v>
      </c>
      <c r="G10" s="9">
        <v>15</v>
      </c>
      <c r="H10" s="12">
        <v>180</v>
      </c>
      <c r="I10" s="12">
        <f t="shared" si="0"/>
        <v>30</v>
      </c>
      <c r="J10" s="12">
        <f t="shared" si="1"/>
        <v>120</v>
      </c>
      <c r="K10" s="12"/>
      <c r="L10" s="17">
        <f t="shared" si="2"/>
        <v>2850</v>
      </c>
      <c r="M10" s="27" t="s">
        <v>38</v>
      </c>
      <c r="N10" s="19" t="s">
        <v>39</v>
      </c>
    </row>
    <row r="11" spans="1:14" s="4" customFormat="1">
      <c r="A11" s="16"/>
      <c r="B11" s="9" t="s">
        <v>21</v>
      </c>
      <c r="C11" s="9" t="s">
        <v>35</v>
      </c>
      <c r="D11" s="10" t="s">
        <v>36</v>
      </c>
      <c r="E11" s="11" t="s">
        <v>3</v>
      </c>
      <c r="F11" s="9" t="s">
        <v>37</v>
      </c>
      <c r="G11" s="9">
        <v>2</v>
      </c>
      <c r="H11" s="12">
        <v>180</v>
      </c>
      <c r="I11" s="12">
        <f t="shared" si="0"/>
        <v>4</v>
      </c>
      <c r="J11" s="12">
        <f t="shared" si="1"/>
        <v>16</v>
      </c>
      <c r="K11" s="12">
        <v>30</v>
      </c>
      <c r="L11" s="17">
        <f t="shared" si="2"/>
        <v>410</v>
      </c>
      <c r="M11" s="28" t="s">
        <v>40</v>
      </c>
      <c r="N11" s="19" t="s">
        <v>39</v>
      </c>
    </row>
    <row r="12" spans="1:14" s="4" customFormat="1">
      <c r="A12" s="16">
        <v>5</v>
      </c>
      <c r="B12" s="9" t="s">
        <v>41</v>
      </c>
      <c r="C12" s="9" t="s">
        <v>42</v>
      </c>
      <c r="D12" s="10" t="s">
        <v>43</v>
      </c>
      <c r="E12" s="11" t="s">
        <v>3</v>
      </c>
      <c r="F12" s="9" t="s">
        <v>18</v>
      </c>
      <c r="G12" s="9">
        <v>4</v>
      </c>
      <c r="H12" s="12">
        <v>160</v>
      </c>
      <c r="I12" s="12">
        <f t="shared" si="0"/>
        <v>8</v>
      </c>
      <c r="J12" s="12">
        <f t="shared" si="1"/>
        <v>32</v>
      </c>
      <c r="K12" s="12">
        <v>30</v>
      </c>
      <c r="L12" s="17">
        <f t="shared" si="2"/>
        <v>710</v>
      </c>
      <c r="M12" s="27" t="s">
        <v>7</v>
      </c>
      <c r="N12" s="19" t="s">
        <v>44</v>
      </c>
    </row>
    <row r="13" spans="1:14" s="4" customFormat="1" ht="30">
      <c r="A13" s="16">
        <v>6</v>
      </c>
      <c r="B13" s="9" t="s">
        <v>45</v>
      </c>
      <c r="C13" s="9" t="s">
        <v>46</v>
      </c>
      <c r="D13" s="10" t="s">
        <v>47</v>
      </c>
      <c r="E13" s="11" t="s">
        <v>3</v>
      </c>
      <c r="F13" s="9" t="s">
        <v>18</v>
      </c>
      <c r="G13" s="9">
        <v>8</v>
      </c>
      <c r="H13" s="12">
        <v>160</v>
      </c>
      <c r="I13" s="12">
        <f t="shared" si="0"/>
        <v>16</v>
      </c>
      <c r="J13" s="12">
        <f t="shared" si="1"/>
        <v>64</v>
      </c>
      <c r="K13" s="12"/>
      <c r="L13" s="17">
        <f t="shared" si="2"/>
        <v>1360</v>
      </c>
      <c r="M13" s="27" t="s">
        <v>7</v>
      </c>
      <c r="N13" s="19" t="s">
        <v>44</v>
      </c>
    </row>
    <row r="14" spans="1:14" s="4" customFormat="1" ht="30">
      <c r="A14" s="16"/>
      <c r="B14" s="9" t="s">
        <v>45</v>
      </c>
      <c r="C14" s="9" t="s">
        <v>46</v>
      </c>
      <c r="D14" s="10" t="s">
        <v>47</v>
      </c>
      <c r="E14" s="11" t="s">
        <v>3</v>
      </c>
      <c r="F14" s="9" t="s">
        <v>18</v>
      </c>
      <c r="G14" s="9">
        <v>1</v>
      </c>
      <c r="H14" s="12">
        <v>50</v>
      </c>
      <c r="I14" s="12">
        <f t="shared" si="0"/>
        <v>2</v>
      </c>
      <c r="J14" s="12">
        <f t="shared" si="1"/>
        <v>8</v>
      </c>
      <c r="K14" s="12"/>
      <c r="L14" s="17">
        <f t="shared" si="2"/>
        <v>60</v>
      </c>
      <c r="M14" s="27" t="s">
        <v>48</v>
      </c>
      <c r="N14" s="19" t="s">
        <v>44</v>
      </c>
    </row>
    <row r="15" spans="1:14" s="4" customFormat="1" ht="30">
      <c r="A15" s="16"/>
      <c r="B15" s="9" t="s">
        <v>45</v>
      </c>
      <c r="C15" s="9" t="s">
        <v>46</v>
      </c>
      <c r="D15" s="10" t="s">
        <v>47</v>
      </c>
      <c r="E15" s="11" t="s">
        <v>3</v>
      </c>
      <c r="F15" s="9" t="s">
        <v>18</v>
      </c>
      <c r="G15" s="9">
        <v>2</v>
      </c>
      <c r="H15" s="12">
        <v>50</v>
      </c>
      <c r="I15" s="12">
        <f t="shared" si="0"/>
        <v>4</v>
      </c>
      <c r="J15" s="12">
        <f t="shared" si="1"/>
        <v>16</v>
      </c>
      <c r="K15" s="12">
        <v>30</v>
      </c>
      <c r="L15" s="17">
        <f t="shared" si="2"/>
        <v>150</v>
      </c>
      <c r="M15" s="29" t="s">
        <v>49</v>
      </c>
      <c r="N15" s="19" t="s">
        <v>44</v>
      </c>
    </row>
    <row r="16" spans="1:14" s="4" customFormat="1" ht="30">
      <c r="A16" s="16">
        <v>7</v>
      </c>
      <c r="B16" s="9" t="s">
        <v>50</v>
      </c>
      <c r="C16" s="9" t="s">
        <v>51</v>
      </c>
      <c r="D16" s="10" t="s">
        <v>52</v>
      </c>
      <c r="E16" s="11" t="s">
        <v>3</v>
      </c>
      <c r="F16" s="9" t="s">
        <v>18</v>
      </c>
      <c r="G16" s="9">
        <v>31</v>
      </c>
      <c r="H16" s="12">
        <v>160</v>
      </c>
      <c r="I16" s="12">
        <f t="shared" si="0"/>
        <v>62</v>
      </c>
      <c r="J16" s="12">
        <f t="shared" si="1"/>
        <v>248</v>
      </c>
      <c r="K16" s="12"/>
      <c r="L16" s="17">
        <f t="shared" si="2"/>
        <v>5270</v>
      </c>
      <c r="M16" s="27" t="s">
        <v>38</v>
      </c>
      <c r="N16" s="19" t="s">
        <v>44</v>
      </c>
    </row>
    <row r="17" spans="1:14" s="4" customFormat="1" ht="30.75" thickBot="1">
      <c r="A17" s="30"/>
      <c r="B17" s="31" t="s">
        <v>50</v>
      </c>
      <c r="C17" s="31" t="s">
        <v>51</v>
      </c>
      <c r="D17" s="32" t="s">
        <v>52</v>
      </c>
      <c r="E17" s="33" t="s">
        <v>3</v>
      </c>
      <c r="F17" s="31" t="s">
        <v>18</v>
      </c>
      <c r="G17" s="31">
        <v>3</v>
      </c>
      <c r="H17" s="34">
        <v>160</v>
      </c>
      <c r="I17" s="34">
        <f t="shared" si="0"/>
        <v>6</v>
      </c>
      <c r="J17" s="34">
        <f t="shared" si="1"/>
        <v>24</v>
      </c>
      <c r="K17" s="34">
        <v>30</v>
      </c>
      <c r="L17" s="17">
        <f t="shared" si="2"/>
        <v>540</v>
      </c>
      <c r="M17" s="35" t="s">
        <v>40</v>
      </c>
      <c r="N17" s="19" t="s">
        <v>44</v>
      </c>
    </row>
    <row r="18" spans="1:14" s="4" customFormat="1" ht="15" customHeight="1" thickBot="1">
      <c r="A18" s="49" t="s">
        <v>54</v>
      </c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20">
        <f>SUM(L4:L17)</f>
        <v>16960</v>
      </c>
      <c r="M18" s="13"/>
      <c r="N18" s="8"/>
    </row>
    <row r="19" spans="1:14" s="4" customFormat="1" ht="15" customHeight="1">
      <c r="A19" s="5"/>
      <c r="B19" s="6"/>
      <c r="C19" s="6"/>
      <c r="D19" s="6"/>
      <c r="E19" s="6"/>
      <c r="F19" s="6"/>
      <c r="G19" s="15">
        <f>SUM(G4:G17)</f>
        <v>112</v>
      </c>
      <c r="H19" s="7"/>
      <c r="I19" s="7"/>
      <c r="J19" s="7"/>
      <c r="K19" s="7"/>
      <c r="L19" s="7"/>
      <c r="M19" s="14"/>
      <c r="N19" s="6"/>
    </row>
    <row r="20" spans="1:14" s="3" customFormat="1" ht="30" customHeight="1">
      <c r="A20" s="36" t="s">
        <v>19</v>
      </c>
      <c r="B20" s="36"/>
      <c r="C20" s="36"/>
      <c r="D20" s="36"/>
      <c r="E20" s="36"/>
      <c r="F20" s="36"/>
      <c r="G20" s="36"/>
      <c r="H20" s="37"/>
      <c r="I20" s="37"/>
      <c r="J20" s="37"/>
      <c r="K20" s="37"/>
      <c r="L20" s="37"/>
    </row>
    <row r="21" spans="1:14" s="3" customFormat="1" ht="30" customHeight="1">
      <c r="A21" s="36" t="s">
        <v>1</v>
      </c>
      <c r="B21" s="36"/>
      <c r="C21" s="36"/>
      <c r="D21" s="36"/>
      <c r="E21" s="36"/>
      <c r="F21" s="36"/>
      <c r="G21" s="36"/>
      <c r="H21" s="37"/>
      <c r="I21" s="37"/>
      <c r="J21" s="37"/>
      <c r="K21" s="37"/>
      <c r="L21" s="37"/>
    </row>
  </sheetData>
  <sortState ref="B4:M10">
    <sortCondition ref="B4"/>
  </sortState>
  <mergeCells count="7">
    <mergeCell ref="A20:L20"/>
    <mergeCell ref="A21:L21"/>
    <mergeCell ref="A2:H2"/>
    <mergeCell ref="I1:L1"/>
    <mergeCell ref="I2:L2"/>
    <mergeCell ref="A1:H1"/>
    <mergeCell ref="A18:K18"/>
  </mergeCells>
  <pageMargins left="0.39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2024-11-09T06:51:24Z</cp:lastPrinted>
  <dcterms:created xsi:type="dcterms:W3CDTF">2024-09-13T10:06:50Z</dcterms:created>
  <dcterms:modified xsi:type="dcterms:W3CDTF">2024-11-09T06:51:25Z</dcterms:modified>
</cp:coreProperties>
</file>