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Invoice!$K$1:$K$46</definedName>
  </definedNames>
  <calcPr calcId="124519"/>
</workbook>
</file>

<file path=xl/calcChain.xml><?xml version="1.0" encoding="utf-8"?>
<calcChain xmlns="http://schemas.openxmlformats.org/spreadsheetml/2006/main">
  <c r="J44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"/>
  <c r="H42"/>
  <c r="H39"/>
  <c r="H33"/>
  <c r="H31"/>
  <c r="H26"/>
  <c r="H24"/>
  <c r="H23"/>
  <c r="H22"/>
  <c r="H20"/>
  <c r="H18"/>
  <c r="H13"/>
  <c r="H11"/>
  <c r="H8"/>
  <c r="H41"/>
  <c r="H36"/>
  <c r="H35"/>
  <c r="H32"/>
  <c r="H30"/>
  <c r="H28"/>
  <c r="H25"/>
  <c r="H19"/>
  <c r="H16"/>
  <c r="H14"/>
  <c r="H12"/>
  <c r="H10"/>
  <c r="H7"/>
  <c r="H5"/>
  <c r="H43"/>
  <c r="H40"/>
  <c r="H37"/>
  <c r="H34"/>
  <c r="H29"/>
  <c r="H27"/>
  <c r="H21"/>
  <c r="H17"/>
  <c r="H15"/>
  <c r="H9"/>
  <c r="H6"/>
  <c r="H4"/>
</calcChain>
</file>

<file path=xl/sharedStrings.xml><?xml version="1.0" encoding="utf-8"?>
<sst xmlns="http://schemas.openxmlformats.org/spreadsheetml/2006/main" count="257" uniqueCount="88">
  <si>
    <t>INVOICE
ATC LOGISTICS,,8984191006
GST No:21CHVPB1842D2ZQ</t>
  </si>
  <si>
    <t>04/12/2024</t>
  </si>
  <si>
    <t>1656</t>
  </si>
  <si>
    <t>05/12/2024</t>
  </si>
  <si>
    <t>1693</t>
  </si>
  <si>
    <t>1699</t>
  </si>
  <si>
    <t>1653</t>
  </si>
  <si>
    <t>1655</t>
  </si>
  <si>
    <t>22/12/2024</t>
  </si>
  <si>
    <t>1856</t>
  </si>
  <si>
    <t>21/12/2024</t>
  </si>
  <si>
    <t>1846</t>
  </si>
  <si>
    <t>1853</t>
  </si>
  <si>
    <t>19/12/2024</t>
  </si>
  <si>
    <t>1824</t>
  </si>
  <si>
    <t>17/12/2024</t>
  </si>
  <si>
    <t>1807</t>
  </si>
  <si>
    <t>14/12/2024</t>
  </si>
  <si>
    <t>1780</t>
  </si>
  <si>
    <t>1782</t>
  </si>
  <si>
    <t>12/12/2024</t>
  </si>
  <si>
    <t>1767</t>
  </si>
  <si>
    <t>1759</t>
  </si>
  <si>
    <t>11/12/2024</t>
  </si>
  <si>
    <t>1758</t>
  </si>
  <si>
    <t>10/12/2024</t>
  </si>
  <si>
    <t>1743</t>
  </si>
  <si>
    <t>06/12/2024</t>
  </si>
  <si>
    <t>1714</t>
  </si>
  <si>
    <t>1713</t>
  </si>
  <si>
    <t>26/12/2024</t>
  </si>
  <si>
    <t>1891</t>
  </si>
  <si>
    <t>25/12/2024</t>
  </si>
  <si>
    <t>1875</t>
  </si>
  <si>
    <t>28/12/2024</t>
  </si>
  <si>
    <t>1905</t>
  </si>
  <si>
    <t>1907</t>
  </si>
  <si>
    <t>Thanking you for your business.
ATC LOGISTICS</t>
  </si>
  <si>
    <t>Kindly, verify &amp; confirm within 7 days, else GST will be filed by 20th JAN, 2024. 
GST to be paid by Consignor under Reverse Charge Mechanism(RCM) as per GST.</t>
  </si>
  <si>
    <t>SL</t>
  </si>
  <si>
    <t>LR</t>
  </si>
  <si>
    <t>DATE</t>
  </si>
  <si>
    <t>LR NO</t>
  </si>
  <si>
    <t>FROM</t>
  </si>
  <si>
    <t>TO</t>
  </si>
  <si>
    <t>CASE</t>
  </si>
  <si>
    <t>RATE</t>
  </si>
  <si>
    <t>INV NO</t>
  </si>
  <si>
    <t>AMOUNT</t>
  </si>
  <si>
    <t xml:space="preserve">SUDHA AGENCIES
Address:SHREE VIHAR APARTMENT 502  JHOLASAHI  BUXIBAZAR,9861074767
GST No:21ABOPK8905D1ZT
</t>
  </si>
  <si>
    <t>CH/05848</t>
  </si>
  <si>
    <t>CH/05849</t>
  </si>
  <si>
    <t>CH/05850</t>
  </si>
  <si>
    <t>CH/05897</t>
  </si>
  <si>
    <t>CH/05961</t>
  </si>
  <si>
    <t>CH/05991</t>
  </si>
  <si>
    <t>CH/06006</t>
  </si>
  <si>
    <t>CH/06091</t>
  </si>
  <si>
    <t>CH/06142</t>
  </si>
  <si>
    <t>CH/06170</t>
  </si>
  <si>
    <t>CH/06171</t>
  </si>
  <si>
    <t>CH/06228</t>
  </si>
  <si>
    <t>CH/06270</t>
  </si>
  <si>
    <t>CH/06370</t>
  </si>
  <si>
    <t>CH/06378</t>
  </si>
  <si>
    <t>DO/0302</t>
  </si>
  <si>
    <t>DO/0303</t>
  </si>
  <si>
    <t>DO/0304</t>
  </si>
  <si>
    <t>DO/0307</t>
  </si>
  <si>
    <t>DO/0314</t>
  </si>
  <si>
    <t>DO/0319</t>
  </si>
  <si>
    <t>DO/0320</t>
  </si>
  <si>
    <t>DO/0339</t>
  </si>
  <si>
    <t>ROURKELA</t>
  </si>
  <si>
    <t>BARIPADA</t>
  </si>
  <si>
    <t>PHULBANI</t>
  </si>
  <si>
    <t>BURLA</t>
  </si>
  <si>
    <t>BERHAMPUR</t>
  </si>
  <si>
    <t>JHARSUGUDA</t>
  </si>
  <si>
    <t>BALIPATANA</t>
  </si>
  <si>
    <t>BARAGARH</t>
  </si>
  <si>
    <t>CTC</t>
  </si>
  <si>
    <t>Big</t>
  </si>
  <si>
    <t>Medium</t>
  </si>
  <si>
    <t>Small</t>
  </si>
  <si>
    <t>MODE</t>
  </si>
  <si>
    <t xml:space="preserve">Bill Date:31/12/2024
Bill NO : 4075
Total Amount:17390.00
</t>
  </si>
  <si>
    <t>(RUPEES SEVENTEEN THOUSAND THREE HUNDRED NINETY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</si>
</sst>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47625</xdr:rowOff>
    </xdr:from>
    <xdr:to>
      <xdr:col>6</xdr:col>
      <xdr:colOff>152401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47625"/>
          <a:ext cx="340995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PAID%20QUATATION/sudha%20agencies%20atc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ROURKELA</v>
          </cell>
          <cell r="E2">
            <v>50</v>
          </cell>
          <cell r="F2">
            <v>30</v>
          </cell>
          <cell r="G2">
            <v>40</v>
          </cell>
        </row>
        <row r="3">
          <cell r="D3" t="str">
            <v>BARIPADA</v>
          </cell>
          <cell r="E3">
            <v>50</v>
          </cell>
          <cell r="F3">
            <v>30</v>
          </cell>
          <cell r="G3">
            <v>40</v>
          </cell>
        </row>
        <row r="4">
          <cell r="D4" t="str">
            <v>BERHAMPUR</v>
          </cell>
          <cell r="E4">
            <v>45</v>
          </cell>
          <cell r="F4">
            <v>25</v>
          </cell>
          <cell r="G4">
            <v>35</v>
          </cell>
        </row>
        <row r="5">
          <cell r="D5" t="str">
            <v>JHARSUGUDA</v>
          </cell>
          <cell r="E5">
            <v>60</v>
          </cell>
          <cell r="F5">
            <v>40</v>
          </cell>
          <cell r="G5">
            <v>50</v>
          </cell>
        </row>
        <row r="6">
          <cell r="D6" t="str">
            <v>BHADRAK</v>
          </cell>
          <cell r="E6">
            <v>50</v>
          </cell>
          <cell r="F6">
            <v>30</v>
          </cell>
          <cell r="G6">
            <v>40</v>
          </cell>
        </row>
        <row r="7">
          <cell r="D7" t="str">
            <v>BOLANGIR</v>
          </cell>
          <cell r="E7">
            <v>50</v>
          </cell>
          <cell r="F7">
            <v>30</v>
          </cell>
          <cell r="G7">
            <v>40</v>
          </cell>
        </row>
        <row r="8">
          <cell r="D8" t="str">
            <v>AINTHAPALI</v>
          </cell>
          <cell r="E8">
            <v>60</v>
          </cell>
          <cell r="F8">
            <v>40</v>
          </cell>
          <cell r="G8">
            <v>50</v>
          </cell>
        </row>
        <row r="9">
          <cell r="D9" t="str">
            <v>jayapatna</v>
          </cell>
          <cell r="E9">
            <v>50</v>
          </cell>
          <cell r="F9">
            <v>30</v>
          </cell>
          <cell r="G9">
            <v>40</v>
          </cell>
        </row>
        <row r="10">
          <cell r="D10" t="str">
            <v>DHARMAGARH</v>
          </cell>
          <cell r="E10">
            <v>60</v>
          </cell>
          <cell r="F10">
            <v>40</v>
          </cell>
          <cell r="G10">
            <v>50</v>
          </cell>
        </row>
        <row r="11">
          <cell r="D11" t="str">
            <v>BALASORE</v>
          </cell>
          <cell r="E11">
            <v>50</v>
          </cell>
          <cell r="F11">
            <v>30</v>
          </cell>
          <cell r="G11">
            <v>40</v>
          </cell>
        </row>
        <row r="12">
          <cell r="D12" t="str">
            <v>KEONJHAR</v>
          </cell>
          <cell r="E12">
            <v>50</v>
          </cell>
          <cell r="F12">
            <v>30</v>
          </cell>
          <cell r="G12">
            <v>40</v>
          </cell>
        </row>
        <row r="13">
          <cell r="D13" t="str">
            <v>BURLA</v>
          </cell>
          <cell r="E13">
            <v>50</v>
          </cell>
          <cell r="F13">
            <v>30</v>
          </cell>
          <cell r="G13">
            <v>40</v>
          </cell>
        </row>
        <row r="14">
          <cell r="D14" t="str">
            <v>BARAGARH</v>
          </cell>
          <cell r="E14">
            <v>60</v>
          </cell>
          <cell r="F14">
            <v>40</v>
          </cell>
          <cell r="G14">
            <v>50</v>
          </cell>
        </row>
        <row r="15">
          <cell r="D15" t="str">
            <v>SAMBALPUR</v>
          </cell>
          <cell r="E15">
            <v>50</v>
          </cell>
          <cell r="F15">
            <v>30</v>
          </cell>
          <cell r="G15">
            <v>40</v>
          </cell>
        </row>
        <row r="16">
          <cell r="D16" t="str">
            <v>UMERKOTE</v>
          </cell>
          <cell r="E16">
            <v>60</v>
          </cell>
          <cell r="F16">
            <v>40</v>
          </cell>
          <cell r="G16">
            <v>50</v>
          </cell>
        </row>
        <row r="17">
          <cell r="D17" t="str">
            <v>JEYPORE</v>
          </cell>
          <cell r="E17">
            <v>60</v>
          </cell>
          <cell r="F17">
            <v>40</v>
          </cell>
          <cell r="G17">
            <v>50</v>
          </cell>
        </row>
        <row r="18">
          <cell r="D18" t="str">
            <v>DIGAPAHNADI</v>
          </cell>
          <cell r="E18">
            <v>60</v>
          </cell>
          <cell r="F18">
            <v>40</v>
          </cell>
          <cell r="G18">
            <v>50</v>
          </cell>
        </row>
        <row r="19">
          <cell r="D19" t="str">
            <v>CHHATRAPUR</v>
          </cell>
          <cell r="E19">
            <v>50</v>
          </cell>
          <cell r="F19">
            <v>35</v>
          </cell>
          <cell r="G19">
            <v>40</v>
          </cell>
        </row>
        <row r="20">
          <cell r="D20" t="str">
            <v>PHULBANI</v>
          </cell>
          <cell r="E20">
            <v>50</v>
          </cell>
          <cell r="F20">
            <v>35</v>
          </cell>
          <cell r="G20">
            <v>40</v>
          </cell>
        </row>
        <row r="21">
          <cell r="D21" t="str">
            <v>SIMILIGUDA</v>
          </cell>
          <cell r="E21">
            <v>60</v>
          </cell>
          <cell r="F21">
            <v>40</v>
          </cell>
          <cell r="G21">
            <v>50</v>
          </cell>
        </row>
        <row r="22">
          <cell r="D22" t="str">
            <v>BIRAMITRAPUR</v>
          </cell>
          <cell r="E22">
            <v>60</v>
          </cell>
          <cell r="F22">
            <v>40</v>
          </cell>
          <cell r="G22">
            <v>50</v>
          </cell>
        </row>
        <row r="23">
          <cell r="D23" t="str">
            <v>KABISUYANAGAR</v>
          </cell>
          <cell r="E23">
            <v>50</v>
          </cell>
          <cell r="F23">
            <v>30</v>
          </cell>
          <cell r="G23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abSelected="1" topLeftCell="A18" workbookViewId="0">
      <selection activeCell="M33" sqref="M33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285156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2" bestFit="1" customWidth="1"/>
    <col min="8" max="8" width="7.42578125" style="2" customWidth="1"/>
    <col min="9" max="9" width="6.57031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1" ht="90" customHeight="1">
      <c r="A1" s="12"/>
      <c r="B1" s="13"/>
      <c r="C1" s="13"/>
      <c r="D1" s="13"/>
      <c r="E1" s="13"/>
      <c r="F1" s="13"/>
      <c r="G1" s="14"/>
      <c r="H1" s="18" t="s">
        <v>0</v>
      </c>
      <c r="I1" s="18"/>
      <c r="J1" s="18"/>
    </row>
    <row r="2" spans="1:11" ht="75" customHeight="1">
      <c r="A2" s="12" t="s">
        <v>49</v>
      </c>
      <c r="B2" s="13"/>
      <c r="C2" s="13"/>
      <c r="D2" s="13"/>
      <c r="E2" s="13"/>
      <c r="F2" s="13"/>
      <c r="G2" s="14"/>
      <c r="H2" s="15" t="s">
        <v>86</v>
      </c>
      <c r="I2" s="15"/>
      <c r="J2" s="15"/>
    </row>
    <row r="3" spans="1:11" s="17" customFormat="1">
      <c r="A3" s="5" t="s">
        <v>39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47</v>
      </c>
      <c r="G3" s="16" t="s">
        <v>45</v>
      </c>
      <c r="H3" s="16" t="s">
        <v>46</v>
      </c>
      <c r="I3" s="16" t="s">
        <v>40</v>
      </c>
      <c r="J3" s="16" t="s">
        <v>48</v>
      </c>
      <c r="K3" s="5" t="s">
        <v>85</v>
      </c>
    </row>
    <row r="4" spans="1:11">
      <c r="A4" s="4">
        <v>1</v>
      </c>
      <c r="B4" s="10" t="s">
        <v>1</v>
      </c>
      <c r="C4" s="10" t="s">
        <v>50</v>
      </c>
      <c r="D4" s="11" t="s">
        <v>81</v>
      </c>
      <c r="E4" s="4" t="s">
        <v>73</v>
      </c>
      <c r="F4" s="10" t="s">
        <v>7</v>
      </c>
      <c r="G4" s="10">
        <v>8</v>
      </c>
      <c r="H4" s="6">
        <f>VLOOKUP(E4,[1]data!$D$2:$E$23,2,FALSE)</f>
        <v>50</v>
      </c>
      <c r="I4" s="6">
        <v>40</v>
      </c>
      <c r="J4" s="6">
        <f>G4*H4+I4</f>
        <v>440</v>
      </c>
      <c r="K4" s="10" t="s">
        <v>82</v>
      </c>
    </row>
    <row r="5" spans="1:11">
      <c r="A5" s="4">
        <v>2</v>
      </c>
      <c r="B5" s="10" t="s">
        <v>1</v>
      </c>
      <c r="C5" s="10" t="s">
        <v>50</v>
      </c>
      <c r="D5" s="11" t="s">
        <v>81</v>
      </c>
      <c r="E5" s="4" t="s">
        <v>73</v>
      </c>
      <c r="F5" s="10" t="s">
        <v>7</v>
      </c>
      <c r="G5" s="10">
        <v>24</v>
      </c>
      <c r="H5" s="6">
        <f>VLOOKUP(E5,[1]data!$D$2:$G$23,4,FALSE)</f>
        <v>40</v>
      </c>
      <c r="I5" s="6"/>
      <c r="J5" s="6">
        <f t="shared" ref="J5:J43" si="0">G5*H5+I5</f>
        <v>960</v>
      </c>
      <c r="K5" s="10" t="s">
        <v>83</v>
      </c>
    </row>
    <row r="6" spans="1:11">
      <c r="A6" s="4">
        <v>3</v>
      </c>
      <c r="B6" s="10" t="s">
        <v>1</v>
      </c>
      <c r="C6" s="10" t="s">
        <v>51</v>
      </c>
      <c r="D6" s="11" t="s">
        <v>81</v>
      </c>
      <c r="E6" s="4" t="s">
        <v>73</v>
      </c>
      <c r="F6" s="10" t="s">
        <v>6</v>
      </c>
      <c r="G6" s="10">
        <v>2</v>
      </c>
      <c r="H6" s="6">
        <f>VLOOKUP(E6,[1]data!$D$2:$E$23,2,FALSE)</f>
        <v>50</v>
      </c>
      <c r="I6" s="6">
        <v>40</v>
      </c>
      <c r="J6" s="6">
        <f t="shared" si="0"/>
        <v>140</v>
      </c>
      <c r="K6" s="10" t="s">
        <v>82</v>
      </c>
    </row>
    <row r="7" spans="1:11">
      <c r="A7" s="4">
        <v>4</v>
      </c>
      <c r="B7" s="10" t="s">
        <v>1</v>
      </c>
      <c r="C7" s="10" t="s">
        <v>51</v>
      </c>
      <c r="D7" s="11" t="s">
        <v>81</v>
      </c>
      <c r="E7" s="4" t="s">
        <v>73</v>
      </c>
      <c r="F7" s="10" t="s">
        <v>6</v>
      </c>
      <c r="G7" s="10">
        <v>2</v>
      </c>
      <c r="H7" s="6">
        <f>VLOOKUP(E7,[1]data!$D$2:$G$23,4,FALSE)</f>
        <v>40</v>
      </c>
      <c r="I7" s="6"/>
      <c r="J7" s="6">
        <f t="shared" si="0"/>
        <v>80</v>
      </c>
      <c r="K7" s="10" t="s">
        <v>83</v>
      </c>
    </row>
    <row r="8" spans="1:11">
      <c r="A8" s="4">
        <v>5</v>
      </c>
      <c r="B8" s="10" t="s">
        <v>1</v>
      </c>
      <c r="C8" s="10" t="s">
        <v>51</v>
      </c>
      <c r="D8" s="11" t="s">
        <v>81</v>
      </c>
      <c r="E8" s="4" t="s">
        <v>73</v>
      </c>
      <c r="F8" s="10" t="s">
        <v>6</v>
      </c>
      <c r="G8" s="10">
        <v>8</v>
      </c>
      <c r="H8" s="6">
        <f>VLOOKUP(E8,[1]data!$D$2:$F$23,3,FALSE)</f>
        <v>30</v>
      </c>
      <c r="I8" s="6"/>
      <c r="J8" s="6">
        <f t="shared" si="0"/>
        <v>240</v>
      </c>
      <c r="K8" s="10" t="s">
        <v>84</v>
      </c>
    </row>
    <row r="9" spans="1:11">
      <c r="A9" s="4">
        <v>6</v>
      </c>
      <c r="B9" s="10" t="s">
        <v>1</v>
      </c>
      <c r="C9" s="10" t="s">
        <v>52</v>
      </c>
      <c r="D9" s="11" t="s">
        <v>81</v>
      </c>
      <c r="E9" s="4" t="s">
        <v>73</v>
      </c>
      <c r="F9" s="10" t="s">
        <v>2</v>
      </c>
      <c r="G9" s="10">
        <v>2</v>
      </c>
      <c r="H9" s="6">
        <f>VLOOKUP(E9,[1]data!$D$2:$E$23,2,FALSE)</f>
        <v>50</v>
      </c>
      <c r="I9" s="6">
        <v>40</v>
      </c>
      <c r="J9" s="6">
        <f t="shared" si="0"/>
        <v>140</v>
      </c>
      <c r="K9" s="10" t="s">
        <v>82</v>
      </c>
    </row>
    <row r="10" spans="1:11">
      <c r="A10" s="4">
        <v>7</v>
      </c>
      <c r="B10" s="10" t="s">
        <v>1</v>
      </c>
      <c r="C10" s="10" t="s">
        <v>52</v>
      </c>
      <c r="D10" s="11" t="s">
        <v>81</v>
      </c>
      <c r="E10" s="4" t="s">
        <v>73</v>
      </c>
      <c r="F10" s="10" t="s">
        <v>2</v>
      </c>
      <c r="G10" s="10">
        <v>6</v>
      </c>
      <c r="H10" s="6">
        <f>VLOOKUP(E10,[1]data!$D$2:$G$23,4,FALSE)</f>
        <v>40</v>
      </c>
      <c r="I10" s="6"/>
      <c r="J10" s="6">
        <f t="shared" si="0"/>
        <v>240</v>
      </c>
      <c r="K10" s="10" t="s">
        <v>83</v>
      </c>
    </row>
    <row r="11" spans="1:11">
      <c r="A11" s="4">
        <v>8</v>
      </c>
      <c r="B11" s="10" t="s">
        <v>1</v>
      </c>
      <c r="C11" s="10" t="s">
        <v>52</v>
      </c>
      <c r="D11" s="11" t="s">
        <v>81</v>
      </c>
      <c r="E11" s="4" t="s">
        <v>73</v>
      </c>
      <c r="F11" s="10" t="s">
        <v>2</v>
      </c>
      <c r="G11" s="10">
        <v>3</v>
      </c>
      <c r="H11" s="6">
        <f>VLOOKUP(E11,[1]data!$D$2:$F$23,3,FALSE)</f>
        <v>30</v>
      </c>
      <c r="I11" s="6">
        <v>40</v>
      </c>
      <c r="J11" s="6">
        <f t="shared" si="0"/>
        <v>130</v>
      </c>
      <c r="K11" s="10" t="s">
        <v>84</v>
      </c>
    </row>
    <row r="12" spans="1:11">
      <c r="A12" s="4">
        <v>9</v>
      </c>
      <c r="B12" s="10" t="s">
        <v>27</v>
      </c>
      <c r="C12" s="10" t="s">
        <v>53</v>
      </c>
      <c r="D12" s="11" t="s">
        <v>81</v>
      </c>
      <c r="E12" s="4" t="s">
        <v>74</v>
      </c>
      <c r="F12" s="10" t="s">
        <v>29</v>
      </c>
      <c r="G12" s="10">
        <v>2</v>
      </c>
      <c r="H12" s="6">
        <f>VLOOKUP(E12,[1]data!$D$2:$G$23,4,FALSE)</f>
        <v>40</v>
      </c>
      <c r="I12" s="6">
        <v>40</v>
      </c>
      <c r="J12" s="6">
        <f t="shared" si="0"/>
        <v>120</v>
      </c>
      <c r="K12" s="10" t="s">
        <v>83</v>
      </c>
    </row>
    <row r="13" spans="1:11">
      <c r="A13" s="4">
        <v>10</v>
      </c>
      <c r="B13" s="10" t="s">
        <v>27</v>
      </c>
      <c r="C13" s="10" t="s">
        <v>53</v>
      </c>
      <c r="D13" s="11" t="s">
        <v>81</v>
      </c>
      <c r="E13" s="4" t="s">
        <v>74</v>
      </c>
      <c r="F13" s="10" t="s">
        <v>29</v>
      </c>
      <c r="G13" s="10">
        <v>7</v>
      </c>
      <c r="H13" s="6">
        <f>VLOOKUP(E13,[1]data!$D$2:$F$23,3,FALSE)</f>
        <v>30</v>
      </c>
      <c r="I13" s="6"/>
      <c r="J13" s="6">
        <f t="shared" si="0"/>
        <v>210</v>
      </c>
      <c r="K13" s="10" t="s">
        <v>84</v>
      </c>
    </row>
    <row r="14" spans="1:11">
      <c r="A14" s="4">
        <v>11</v>
      </c>
      <c r="B14" s="10" t="s">
        <v>25</v>
      </c>
      <c r="C14" s="10" t="s">
        <v>54</v>
      </c>
      <c r="D14" s="11" t="s">
        <v>81</v>
      </c>
      <c r="E14" s="4" t="s">
        <v>73</v>
      </c>
      <c r="F14" s="10" t="s">
        <v>26</v>
      </c>
      <c r="G14" s="10">
        <v>11</v>
      </c>
      <c r="H14" s="6">
        <f>VLOOKUP(E14,[1]data!$D$2:$G$23,4,FALSE)</f>
        <v>40</v>
      </c>
      <c r="I14" s="6">
        <v>40</v>
      </c>
      <c r="J14" s="6">
        <f t="shared" si="0"/>
        <v>480</v>
      </c>
      <c r="K14" s="10" t="s">
        <v>83</v>
      </c>
    </row>
    <row r="15" spans="1:11">
      <c r="A15" s="4">
        <v>12</v>
      </c>
      <c r="B15" s="10" t="s">
        <v>23</v>
      </c>
      <c r="C15" s="10" t="s">
        <v>55</v>
      </c>
      <c r="D15" s="11" t="s">
        <v>81</v>
      </c>
      <c r="E15" s="4" t="s">
        <v>74</v>
      </c>
      <c r="F15" s="10" t="s">
        <v>24</v>
      </c>
      <c r="G15" s="10">
        <v>7</v>
      </c>
      <c r="H15" s="6">
        <f>VLOOKUP(E15,[1]data!$D$2:$E$23,2,FALSE)</f>
        <v>50</v>
      </c>
      <c r="I15" s="6">
        <v>40</v>
      </c>
      <c r="J15" s="6">
        <f t="shared" si="0"/>
        <v>390</v>
      </c>
      <c r="K15" s="10" t="s">
        <v>82</v>
      </c>
    </row>
    <row r="16" spans="1:11">
      <c r="A16" s="4">
        <v>13</v>
      </c>
      <c r="B16" s="10" t="s">
        <v>23</v>
      </c>
      <c r="C16" s="10" t="s">
        <v>55</v>
      </c>
      <c r="D16" s="11" t="s">
        <v>81</v>
      </c>
      <c r="E16" s="4" t="s">
        <v>74</v>
      </c>
      <c r="F16" s="10" t="s">
        <v>24</v>
      </c>
      <c r="G16" s="10">
        <v>6</v>
      </c>
      <c r="H16" s="6">
        <f>VLOOKUP(E16,[1]data!$D$2:$G$23,4,FALSE)</f>
        <v>40</v>
      </c>
      <c r="I16" s="6"/>
      <c r="J16" s="6">
        <f t="shared" si="0"/>
        <v>240</v>
      </c>
      <c r="K16" s="10" t="s">
        <v>83</v>
      </c>
    </row>
    <row r="17" spans="1:11">
      <c r="A17" s="4">
        <v>14</v>
      </c>
      <c r="B17" s="10" t="s">
        <v>20</v>
      </c>
      <c r="C17" s="10" t="s">
        <v>56</v>
      </c>
      <c r="D17" s="11" t="s">
        <v>81</v>
      </c>
      <c r="E17" s="4" t="s">
        <v>75</v>
      </c>
      <c r="F17" s="10" t="s">
        <v>21</v>
      </c>
      <c r="G17" s="10">
        <v>6</v>
      </c>
      <c r="H17" s="6">
        <f>VLOOKUP(E17,[1]data!$D$2:$E$23,2,FALSE)</f>
        <v>50</v>
      </c>
      <c r="I17" s="6">
        <v>40</v>
      </c>
      <c r="J17" s="6">
        <f t="shared" si="0"/>
        <v>340</v>
      </c>
      <c r="K17" s="10" t="s">
        <v>82</v>
      </c>
    </row>
    <row r="18" spans="1:11">
      <c r="A18" s="4">
        <v>15</v>
      </c>
      <c r="B18" s="10" t="s">
        <v>20</v>
      </c>
      <c r="C18" s="10" t="s">
        <v>56</v>
      </c>
      <c r="D18" s="11" t="s">
        <v>81</v>
      </c>
      <c r="E18" s="4" t="s">
        <v>75</v>
      </c>
      <c r="F18" s="10" t="s">
        <v>21</v>
      </c>
      <c r="G18" s="10">
        <v>14</v>
      </c>
      <c r="H18" s="6">
        <f>VLOOKUP(E18,[1]data!$D$2:$F$23,3,FALSE)</f>
        <v>35</v>
      </c>
      <c r="I18" s="6"/>
      <c r="J18" s="6">
        <f t="shared" si="0"/>
        <v>490</v>
      </c>
      <c r="K18" s="10" t="s">
        <v>84</v>
      </c>
    </row>
    <row r="19" spans="1:11">
      <c r="A19" s="4">
        <v>16</v>
      </c>
      <c r="B19" s="10" t="s">
        <v>15</v>
      </c>
      <c r="C19" s="10" t="s">
        <v>57</v>
      </c>
      <c r="D19" s="11" t="s">
        <v>81</v>
      </c>
      <c r="E19" s="4" t="s">
        <v>73</v>
      </c>
      <c r="F19" s="10" t="s">
        <v>16</v>
      </c>
      <c r="G19" s="10">
        <v>12</v>
      </c>
      <c r="H19" s="6">
        <f>VLOOKUP(E19,[1]data!$D$2:$G$23,4,FALSE)</f>
        <v>40</v>
      </c>
      <c r="I19" s="6">
        <v>40</v>
      </c>
      <c r="J19" s="6">
        <f t="shared" si="0"/>
        <v>520</v>
      </c>
      <c r="K19" s="10" t="s">
        <v>83</v>
      </c>
    </row>
    <row r="20" spans="1:11">
      <c r="A20" s="4">
        <v>17</v>
      </c>
      <c r="B20" s="10" t="s">
        <v>15</v>
      </c>
      <c r="C20" s="10" t="s">
        <v>57</v>
      </c>
      <c r="D20" s="11" t="s">
        <v>81</v>
      </c>
      <c r="E20" s="4" t="s">
        <v>73</v>
      </c>
      <c r="F20" s="10" t="s">
        <v>16</v>
      </c>
      <c r="G20" s="10">
        <v>2</v>
      </c>
      <c r="H20" s="6">
        <f>VLOOKUP(E20,[1]data!$D$2:$F$23,3,FALSE)</f>
        <v>30</v>
      </c>
      <c r="I20" s="6"/>
      <c r="J20" s="6">
        <f t="shared" si="0"/>
        <v>60</v>
      </c>
      <c r="K20" s="10" t="s">
        <v>84</v>
      </c>
    </row>
    <row r="21" spans="1:11">
      <c r="A21" s="4">
        <v>18</v>
      </c>
      <c r="B21" s="10" t="s">
        <v>13</v>
      </c>
      <c r="C21" s="10" t="s">
        <v>58</v>
      </c>
      <c r="D21" s="11" t="s">
        <v>81</v>
      </c>
      <c r="E21" s="4" t="s">
        <v>74</v>
      </c>
      <c r="F21" s="10" t="s">
        <v>14</v>
      </c>
      <c r="G21" s="10">
        <v>4</v>
      </c>
      <c r="H21" s="6">
        <f>VLOOKUP(E21,[1]data!$D$2:$E$23,2,FALSE)</f>
        <v>50</v>
      </c>
      <c r="I21" s="6">
        <v>40</v>
      </c>
      <c r="J21" s="6">
        <f t="shared" si="0"/>
        <v>240</v>
      </c>
      <c r="K21" s="10" t="s">
        <v>82</v>
      </c>
    </row>
    <row r="22" spans="1:11">
      <c r="A22" s="4">
        <v>19</v>
      </c>
      <c r="B22" s="10" t="s">
        <v>13</v>
      </c>
      <c r="C22" s="10" t="s">
        <v>58</v>
      </c>
      <c r="D22" s="11" t="s">
        <v>81</v>
      </c>
      <c r="E22" s="4" t="s">
        <v>74</v>
      </c>
      <c r="F22" s="10" t="s">
        <v>14</v>
      </c>
      <c r="G22" s="10">
        <v>4</v>
      </c>
      <c r="H22" s="6">
        <f>VLOOKUP(E22,[1]data!$D$2:$F$23,3,FALSE)</f>
        <v>30</v>
      </c>
      <c r="I22" s="6"/>
      <c r="J22" s="6">
        <f t="shared" si="0"/>
        <v>120</v>
      </c>
      <c r="K22" s="10" t="s">
        <v>84</v>
      </c>
    </row>
    <row r="23" spans="1:11">
      <c r="A23" s="4">
        <v>20</v>
      </c>
      <c r="B23" s="10" t="s">
        <v>10</v>
      </c>
      <c r="C23" s="10" t="s">
        <v>59</v>
      </c>
      <c r="D23" s="11" t="s">
        <v>81</v>
      </c>
      <c r="E23" s="4" t="s">
        <v>76</v>
      </c>
      <c r="F23" s="10" t="s">
        <v>12</v>
      </c>
      <c r="G23" s="10">
        <v>10</v>
      </c>
      <c r="H23" s="6">
        <f>VLOOKUP(E23,[1]data!$D$2:$F$23,3,FALSE)</f>
        <v>30</v>
      </c>
      <c r="I23" s="6">
        <v>40</v>
      </c>
      <c r="J23" s="6">
        <f t="shared" si="0"/>
        <v>340</v>
      </c>
      <c r="K23" s="10" t="s">
        <v>84</v>
      </c>
    </row>
    <row r="24" spans="1:11">
      <c r="A24" s="4">
        <v>21</v>
      </c>
      <c r="B24" s="10" t="s">
        <v>10</v>
      </c>
      <c r="C24" s="10" t="s">
        <v>60</v>
      </c>
      <c r="D24" s="11" t="s">
        <v>81</v>
      </c>
      <c r="E24" s="4" t="s">
        <v>73</v>
      </c>
      <c r="F24" s="10" t="s">
        <v>11</v>
      </c>
      <c r="G24" s="10">
        <v>6</v>
      </c>
      <c r="H24" s="6">
        <f>VLOOKUP(E24,[1]data!$D$2:$F$23,3,FALSE)</f>
        <v>30</v>
      </c>
      <c r="I24" s="6">
        <v>40</v>
      </c>
      <c r="J24" s="6">
        <f t="shared" si="0"/>
        <v>220</v>
      </c>
      <c r="K24" s="10" t="s">
        <v>84</v>
      </c>
    </row>
    <row r="25" spans="1:11">
      <c r="A25" s="4">
        <v>22</v>
      </c>
      <c r="B25" s="10" t="s">
        <v>32</v>
      </c>
      <c r="C25" s="10" t="s">
        <v>61</v>
      </c>
      <c r="D25" s="11" t="s">
        <v>81</v>
      </c>
      <c r="E25" s="4" t="s">
        <v>77</v>
      </c>
      <c r="F25" s="10" t="s">
        <v>33</v>
      </c>
      <c r="G25" s="10">
        <v>17</v>
      </c>
      <c r="H25" s="6">
        <f>VLOOKUP(E25,[1]data!$D$2:$G$23,4,FALSE)</f>
        <v>35</v>
      </c>
      <c r="I25" s="6">
        <v>40</v>
      </c>
      <c r="J25" s="6">
        <f t="shared" si="0"/>
        <v>635</v>
      </c>
      <c r="K25" s="10" t="s">
        <v>83</v>
      </c>
    </row>
    <row r="26" spans="1:11">
      <c r="A26" s="4">
        <v>23</v>
      </c>
      <c r="B26" s="10" t="s">
        <v>32</v>
      </c>
      <c r="C26" s="10" t="s">
        <v>61</v>
      </c>
      <c r="D26" s="11" t="s">
        <v>81</v>
      </c>
      <c r="E26" s="4" t="s">
        <v>77</v>
      </c>
      <c r="F26" s="10" t="s">
        <v>33</v>
      </c>
      <c r="G26" s="10">
        <v>31</v>
      </c>
      <c r="H26" s="6">
        <f>VLOOKUP(E26,[1]data!$D$2:$F$23,3,FALSE)</f>
        <v>25</v>
      </c>
      <c r="I26" s="6"/>
      <c r="J26" s="6">
        <f t="shared" si="0"/>
        <v>775</v>
      </c>
      <c r="K26" s="10" t="s">
        <v>84</v>
      </c>
    </row>
    <row r="27" spans="1:11">
      <c r="A27" s="4">
        <v>24</v>
      </c>
      <c r="B27" s="10" t="s">
        <v>30</v>
      </c>
      <c r="C27" s="10" t="s">
        <v>62</v>
      </c>
      <c r="D27" s="11" t="s">
        <v>81</v>
      </c>
      <c r="E27" s="4" t="s">
        <v>73</v>
      </c>
      <c r="F27" s="10" t="s">
        <v>31</v>
      </c>
      <c r="G27" s="10">
        <v>44</v>
      </c>
      <c r="H27" s="6">
        <f>VLOOKUP(E27,[1]data!$D$2:$E$23,2,FALSE)</f>
        <v>50</v>
      </c>
      <c r="I27" s="6">
        <v>40</v>
      </c>
      <c r="J27" s="6">
        <f t="shared" si="0"/>
        <v>2240</v>
      </c>
      <c r="K27" s="10" t="s">
        <v>82</v>
      </c>
    </row>
    <row r="28" spans="1:11">
      <c r="A28" s="4">
        <v>25</v>
      </c>
      <c r="B28" s="10" t="s">
        <v>34</v>
      </c>
      <c r="C28" s="10" t="s">
        <v>63</v>
      </c>
      <c r="D28" s="11" t="s">
        <v>81</v>
      </c>
      <c r="E28" s="4" t="s">
        <v>78</v>
      </c>
      <c r="F28" s="10" t="s">
        <v>36</v>
      </c>
      <c r="G28" s="10">
        <v>3</v>
      </c>
      <c r="H28" s="6">
        <f>VLOOKUP(E28,[1]data!$D$2:$G$23,4,FALSE)</f>
        <v>50</v>
      </c>
      <c r="I28" s="6">
        <v>40</v>
      </c>
      <c r="J28" s="6">
        <f t="shared" si="0"/>
        <v>190</v>
      </c>
      <c r="K28" s="10" t="s">
        <v>83</v>
      </c>
    </row>
    <row r="29" spans="1:11">
      <c r="A29" s="4">
        <v>26</v>
      </c>
      <c r="B29" s="10" t="s">
        <v>34</v>
      </c>
      <c r="C29" s="10" t="s">
        <v>64</v>
      </c>
      <c r="D29" s="11" t="s">
        <v>81</v>
      </c>
      <c r="E29" s="4" t="s">
        <v>73</v>
      </c>
      <c r="F29" s="10" t="s">
        <v>35</v>
      </c>
      <c r="G29" s="10">
        <v>6</v>
      </c>
      <c r="H29" s="6">
        <f>VLOOKUP(E29,[1]data!$D$2:$E$23,2,FALSE)</f>
        <v>50</v>
      </c>
      <c r="I29" s="6">
        <v>40</v>
      </c>
      <c r="J29" s="6">
        <f t="shared" si="0"/>
        <v>340</v>
      </c>
      <c r="K29" s="10" t="s">
        <v>82</v>
      </c>
    </row>
    <row r="30" spans="1:11">
      <c r="A30" s="4">
        <v>27</v>
      </c>
      <c r="B30" s="10" t="s">
        <v>3</v>
      </c>
      <c r="C30" s="10" t="s">
        <v>65</v>
      </c>
      <c r="D30" s="11" t="s">
        <v>81</v>
      </c>
      <c r="E30" s="4" t="s">
        <v>73</v>
      </c>
      <c r="F30" s="10" t="s">
        <v>5</v>
      </c>
      <c r="G30" s="10">
        <v>8</v>
      </c>
      <c r="H30" s="6">
        <f>VLOOKUP(E30,[1]data!$D$2:$G$23,4,FALSE)</f>
        <v>40</v>
      </c>
      <c r="I30" s="6">
        <v>40</v>
      </c>
      <c r="J30" s="6">
        <f t="shared" si="0"/>
        <v>360</v>
      </c>
      <c r="K30" s="10" t="s">
        <v>83</v>
      </c>
    </row>
    <row r="31" spans="1:11">
      <c r="A31" s="4">
        <v>28</v>
      </c>
      <c r="B31" s="10" t="s">
        <v>3</v>
      </c>
      <c r="C31" s="10" t="s">
        <v>65</v>
      </c>
      <c r="D31" s="11" t="s">
        <v>81</v>
      </c>
      <c r="E31" s="4" t="s">
        <v>73</v>
      </c>
      <c r="F31" s="10" t="s">
        <v>5</v>
      </c>
      <c r="G31" s="10">
        <v>2</v>
      </c>
      <c r="H31" s="6">
        <f>VLOOKUP(E31,[1]data!$D$2:$F$23,3,FALSE)</f>
        <v>30</v>
      </c>
      <c r="I31" s="6"/>
      <c r="J31" s="6">
        <f t="shared" si="0"/>
        <v>60</v>
      </c>
      <c r="K31" s="10" t="s">
        <v>84</v>
      </c>
    </row>
    <row r="32" spans="1:11">
      <c r="A32" s="4">
        <v>29</v>
      </c>
      <c r="B32" s="10" t="s">
        <v>3</v>
      </c>
      <c r="C32" s="10" t="s">
        <v>66</v>
      </c>
      <c r="D32" s="11" t="s">
        <v>81</v>
      </c>
      <c r="E32" s="4" t="s">
        <v>73</v>
      </c>
      <c r="F32" s="10" t="s">
        <v>5</v>
      </c>
      <c r="G32" s="10">
        <v>8</v>
      </c>
      <c r="H32" s="6">
        <f>VLOOKUP(E32,[1]data!$D$2:$G$23,4,FALSE)</f>
        <v>40</v>
      </c>
      <c r="I32" s="6">
        <v>40</v>
      </c>
      <c r="J32" s="6">
        <f t="shared" si="0"/>
        <v>360</v>
      </c>
      <c r="K32" s="10" t="s">
        <v>83</v>
      </c>
    </row>
    <row r="33" spans="1:11">
      <c r="A33" s="4">
        <v>30</v>
      </c>
      <c r="B33" s="10" t="s">
        <v>3</v>
      </c>
      <c r="C33" s="10" t="s">
        <v>66</v>
      </c>
      <c r="D33" s="11" t="s">
        <v>81</v>
      </c>
      <c r="E33" s="4" t="s">
        <v>73</v>
      </c>
      <c r="F33" s="10" t="s">
        <v>5</v>
      </c>
      <c r="G33" s="10">
        <v>2</v>
      </c>
      <c r="H33" s="6">
        <f>VLOOKUP(E33,[1]data!$D$2:$F$23,3,FALSE)</f>
        <v>30</v>
      </c>
      <c r="I33" s="6"/>
      <c r="J33" s="6">
        <f t="shared" si="0"/>
        <v>60</v>
      </c>
      <c r="K33" s="10" t="s">
        <v>84</v>
      </c>
    </row>
    <row r="34" spans="1:11">
      <c r="A34" s="4">
        <v>31</v>
      </c>
      <c r="B34" s="10" t="s">
        <v>3</v>
      </c>
      <c r="C34" s="10" t="s">
        <v>67</v>
      </c>
      <c r="D34" s="11" t="s">
        <v>81</v>
      </c>
      <c r="E34" s="4" t="s">
        <v>78</v>
      </c>
      <c r="F34" s="10" t="s">
        <v>4</v>
      </c>
      <c r="G34" s="10">
        <v>6</v>
      </c>
      <c r="H34" s="6">
        <f>VLOOKUP(E34,[1]data!$D$2:$E$23,2,FALSE)</f>
        <v>60</v>
      </c>
      <c r="I34" s="6">
        <v>40</v>
      </c>
      <c r="J34" s="6">
        <f t="shared" si="0"/>
        <v>400</v>
      </c>
      <c r="K34" s="10" t="s">
        <v>82</v>
      </c>
    </row>
    <row r="35" spans="1:11">
      <c r="A35" s="4">
        <v>32</v>
      </c>
      <c r="B35" s="10" t="s">
        <v>3</v>
      </c>
      <c r="C35" s="10" t="s">
        <v>67</v>
      </c>
      <c r="D35" s="11" t="s">
        <v>81</v>
      </c>
      <c r="E35" s="4" t="s">
        <v>78</v>
      </c>
      <c r="F35" s="10" t="s">
        <v>4</v>
      </c>
      <c r="G35" s="10">
        <v>40</v>
      </c>
      <c r="H35" s="6">
        <f>VLOOKUP(E35,[1]data!$D$2:$G$23,4,FALSE)</f>
        <v>50</v>
      </c>
      <c r="I35" s="6"/>
      <c r="J35" s="6">
        <f t="shared" si="0"/>
        <v>2000</v>
      </c>
      <c r="K35" s="10" t="s">
        <v>83</v>
      </c>
    </row>
    <row r="36" spans="1:11">
      <c r="A36" s="4">
        <v>33</v>
      </c>
      <c r="B36" s="10" t="s">
        <v>27</v>
      </c>
      <c r="C36" s="10" t="s">
        <v>68</v>
      </c>
      <c r="D36" s="11" t="s">
        <v>81</v>
      </c>
      <c r="E36" s="4" t="s">
        <v>78</v>
      </c>
      <c r="F36" s="10" t="s">
        <v>28</v>
      </c>
      <c r="G36" s="10">
        <v>14</v>
      </c>
      <c r="H36" s="6">
        <f>VLOOKUP(E36,[1]data!$D$2:$G$23,4,FALSE)</f>
        <v>50</v>
      </c>
      <c r="I36" s="6">
        <v>40</v>
      </c>
      <c r="J36" s="6">
        <f t="shared" si="0"/>
        <v>740</v>
      </c>
      <c r="K36" s="10" t="s">
        <v>83</v>
      </c>
    </row>
    <row r="37" spans="1:11">
      <c r="A37" s="4">
        <v>34</v>
      </c>
      <c r="B37" s="10" t="s">
        <v>27</v>
      </c>
      <c r="C37" s="10" t="s">
        <v>68</v>
      </c>
      <c r="D37" s="11" t="s">
        <v>81</v>
      </c>
      <c r="E37" s="4" t="s">
        <v>78</v>
      </c>
      <c r="F37" s="10" t="s">
        <v>28</v>
      </c>
      <c r="G37" s="10">
        <v>7</v>
      </c>
      <c r="H37" s="6">
        <f>VLOOKUP(E37,[1]data!$D$2:$E$23,2,FALSE)</f>
        <v>60</v>
      </c>
      <c r="I37" s="6"/>
      <c r="J37" s="6">
        <f t="shared" si="0"/>
        <v>420</v>
      </c>
      <c r="K37" s="10" t="s">
        <v>82</v>
      </c>
    </row>
    <row r="38" spans="1:11">
      <c r="A38" s="4">
        <v>35</v>
      </c>
      <c r="B38" s="10" t="s">
        <v>20</v>
      </c>
      <c r="C38" s="10" t="s">
        <v>69</v>
      </c>
      <c r="D38" s="11" t="s">
        <v>81</v>
      </c>
      <c r="E38" s="4" t="s">
        <v>79</v>
      </c>
      <c r="F38" s="10" t="s">
        <v>22</v>
      </c>
      <c r="G38" s="10">
        <v>2</v>
      </c>
      <c r="H38" s="6">
        <v>30</v>
      </c>
      <c r="I38" s="6">
        <v>40</v>
      </c>
      <c r="J38" s="6">
        <f t="shared" si="0"/>
        <v>100</v>
      </c>
      <c r="K38" s="10" t="s">
        <v>84</v>
      </c>
    </row>
    <row r="39" spans="1:11">
      <c r="A39" s="4">
        <v>36</v>
      </c>
      <c r="B39" s="10" t="s">
        <v>17</v>
      </c>
      <c r="C39" s="10" t="s">
        <v>70</v>
      </c>
      <c r="D39" s="11" t="s">
        <v>81</v>
      </c>
      <c r="E39" s="4" t="s">
        <v>78</v>
      </c>
      <c r="F39" s="10" t="s">
        <v>18</v>
      </c>
      <c r="G39" s="10">
        <v>10</v>
      </c>
      <c r="H39" s="6">
        <f>VLOOKUP(E39,[1]data!$D$2:$F$23,3,FALSE)</f>
        <v>40</v>
      </c>
      <c r="I39" s="6">
        <v>40</v>
      </c>
      <c r="J39" s="6">
        <f t="shared" si="0"/>
        <v>440</v>
      </c>
      <c r="K39" s="10" t="s">
        <v>84</v>
      </c>
    </row>
    <row r="40" spans="1:11">
      <c r="A40" s="4">
        <v>37</v>
      </c>
      <c r="B40" s="10" t="s">
        <v>17</v>
      </c>
      <c r="C40" s="10" t="s">
        <v>71</v>
      </c>
      <c r="D40" s="11" t="s">
        <v>81</v>
      </c>
      <c r="E40" s="4" t="s">
        <v>73</v>
      </c>
      <c r="F40" s="10" t="s">
        <v>19</v>
      </c>
      <c r="G40" s="10">
        <v>8</v>
      </c>
      <c r="H40" s="6">
        <f>VLOOKUP(E40,[1]data!$D$2:$E$23,2,FALSE)</f>
        <v>50</v>
      </c>
      <c r="I40" s="6">
        <v>40</v>
      </c>
      <c r="J40" s="6">
        <f t="shared" si="0"/>
        <v>440</v>
      </c>
      <c r="K40" s="10" t="s">
        <v>82</v>
      </c>
    </row>
    <row r="41" spans="1:11">
      <c r="A41" s="4">
        <v>38</v>
      </c>
      <c r="B41" s="10" t="s">
        <v>17</v>
      </c>
      <c r="C41" s="10" t="s">
        <v>71</v>
      </c>
      <c r="D41" s="11" t="s">
        <v>81</v>
      </c>
      <c r="E41" s="4" t="s">
        <v>73</v>
      </c>
      <c r="F41" s="10" t="s">
        <v>19</v>
      </c>
      <c r="G41" s="10">
        <v>12</v>
      </c>
      <c r="H41" s="6">
        <f>VLOOKUP(E41,[1]data!$D$2:$G$23,4,FALSE)</f>
        <v>40</v>
      </c>
      <c r="I41" s="6"/>
      <c r="J41" s="6">
        <f t="shared" si="0"/>
        <v>480</v>
      </c>
      <c r="K41" s="10" t="s">
        <v>83</v>
      </c>
    </row>
    <row r="42" spans="1:11">
      <c r="A42" s="4">
        <v>39</v>
      </c>
      <c r="B42" s="10" t="s">
        <v>17</v>
      </c>
      <c r="C42" s="10" t="s">
        <v>71</v>
      </c>
      <c r="D42" s="11" t="s">
        <v>81</v>
      </c>
      <c r="E42" s="4" t="s">
        <v>73</v>
      </c>
      <c r="F42" s="10" t="s">
        <v>19</v>
      </c>
      <c r="G42" s="10">
        <v>7</v>
      </c>
      <c r="H42" s="6">
        <f>VLOOKUP(E42,[1]data!$D$2:$F$23,3,FALSE)</f>
        <v>30</v>
      </c>
      <c r="I42" s="6"/>
      <c r="J42" s="6">
        <f t="shared" si="0"/>
        <v>210</v>
      </c>
      <c r="K42" s="10" t="s">
        <v>84</v>
      </c>
    </row>
    <row r="43" spans="1:11">
      <c r="A43" s="4">
        <v>40</v>
      </c>
      <c r="B43" s="10" t="s">
        <v>8</v>
      </c>
      <c r="C43" s="10" t="s">
        <v>72</v>
      </c>
      <c r="D43" s="11" t="s">
        <v>81</v>
      </c>
      <c r="E43" s="4" t="s">
        <v>80</v>
      </c>
      <c r="F43" s="10" t="s">
        <v>9</v>
      </c>
      <c r="G43" s="10">
        <v>16</v>
      </c>
      <c r="H43" s="6">
        <f>VLOOKUP(E43,[1]data!$D$2:$E$23,2,FALSE)</f>
        <v>60</v>
      </c>
      <c r="I43" s="6">
        <v>40</v>
      </c>
      <c r="J43" s="6">
        <f t="shared" si="0"/>
        <v>1000</v>
      </c>
      <c r="K43" s="10" t="s">
        <v>82</v>
      </c>
    </row>
    <row r="44" spans="1:11" s="3" customFormat="1">
      <c r="A44" s="19" t="s">
        <v>87</v>
      </c>
      <c r="B44" s="20"/>
      <c r="C44" s="20"/>
      <c r="D44" s="20"/>
      <c r="E44" s="20"/>
      <c r="F44" s="20"/>
      <c r="G44" s="21"/>
      <c r="H44" s="21"/>
      <c r="I44" s="22"/>
      <c r="J44" s="7">
        <f>SUM(J4:J43)</f>
        <v>17390</v>
      </c>
    </row>
    <row r="45" spans="1:11" s="3" customFormat="1" ht="30" customHeight="1">
      <c r="A45" s="8" t="s">
        <v>38</v>
      </c>
      <c r="B45" s="8"/>
      <c r="C45" s="8"/>
      <c r="D45" s="8"/>
      <c r="E45" s="8"/>
      <c r="F45" s="8"/>
      <c r="G45" s="9"/>
      <c r="H45" s="9"/>
      <c r="I45" s="9"/>
      <c r="J45" s="9"/>
    </row>
    <row r="46" spans="1:11" s="3" customFormat="1" ht="30" customHeight="1">
      <c r="A46" s="8" t="s">
        <v>37</v>
      </c>
      <c r="B46" s="8"/>
      <c r="C46" s="8"/>
      <c r="D46" s="8"/>
      <c r="E46" s="8"/>
      <c r="F46" s="8"/>
      <c r="G46" s="9"/>
      <c r="H46" s="9"/>
      <c r="I46" s="9"/>
      <c r="J46" s="9"/>
    </row>
  </sheetData>
  <mergeCells count="7">
    <mergeCell ref="A44:I44"/>
    <mergeCell ref="A45:J45"/>
    <mergeCell ref="A46:J46"/>
    <mergeCell ref="A1:G1"/>
    <mergeCell ref="A2:G2"/>
    <mergeCell ref="H1:J1"/>
    <mergeCell ref="H2:J2"/>
  </mergeCells>
  <conditionalFormatting sqref="C1:C3 C44:C1048576"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2025-01-04T09:59:50Z</dcterms:created>
  <dcterms:modified xsi:type="dcterms:W3CDTF">2025-01-04T09:59:59Z</dcterms:modified>
</cp:coreProperties>
</file>