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43" i="1" l="1"/>
  <c r="H4" i="1"/>
  <c r="H6" i="1"/>
  <c r="H7" i="1"/>
  <c r="H8" i="1"/>
  <c r="H9" i="1"/>
  <c r="H11" i="1"/>
  <c r="H10" i="1"/>
  <c r="H17" i="1"/>
  <c r="H12" i="1"/>
  <c r="H14" i="1"/>
  <c r="H15" i="1"/>
  <c r="H13" i="1"/>
  <c r="H16" i="1"/>
  <c r="H18" i="1"/>
  <c r="H19" i="1"/>
  <c r="H20" i="1"/>
  <c r="H25" i="1"/>
  <c r="H24" i="1"/>
  <c r="H23" i="1"/>
  <c r="H22" i="1"/>
  <c r="H21" i="1"/>
  <c r="H26" i="1"/>
  <c r="H27" i="1"/>
  <c r="H28" i="1"/>
  <c r="H29" i="1"/>
  <c r="H30" i="1"/>
  <c r="H31" i="1"/>
  <c r="H32" i="1"/>
  <c r="H33" i="1"/>
  <c r="H37" i="1"/>
  <c r="H34" i="1"/>
  <c r="H35" i="1"/>
  <c r="H36" i="1"/>
  <c r="H39" i="1"/>
  <c r="H38" i="1"/>
  <c r="H5" i="1"/>
  <c r="I4" i="1" l="1"/>
  <c r="I6" i="1"/>
  <c r="I7" i="1"/>
  <c r="L7" i="1" s="1"/>
  <c r="I8" i="1"/>
  <c r="I9" i="1"/>
  <c r="I11" i="1"/>
  <c r="I10" i="1"/>
  <c r="I17" i="1"/>
  <c r="I12" i="1"/>
  <c r="I14" i="1"/>
  <c r="I15" i="1"/>
  <c r="I13" i="1"/>
  <c r="I16" i="1"/>
  <c r="I18" i="1"/>
  <c r="I19" i="1"/>
  <c r="I20" i="1"/>
  <c r="I25" i="1"/>
  <c r="I24" i="1"/>
  <c r="I23" i="1"/>
  <c r="I22" i="1"/>
  <c r="I21" i="1"/>
  <c r="I26" i="1"/>
  <c r="I27" i="1"/>
  <c r="I28" i="1"/>
  <c r="I29" i="1"/>
  <c r="I30" i="1"/>
  <c r="I31" i="1"/>
  <c r="I32" i="1"/>
  <c r="I33" i="1"/>
  <c r="I37" i="1"/>
  <c r="I34" i="1"/>
  <c r="I35" i="1"/>
  <c r="I36" i="1"/>
  <c r="I39" i="1"/>
  <c r="I38" i="1"/>
  <c r="I5" i="1"/>
  <c r="L4" i="1"/>
  <c r="L6" i="1"/>
  <c r="L8" i="1"/>
  <c r="L9" i="1"/>
  <c r="L11" i="1"/>
  <c r="L10" i="1"/>
  <c r="L17" i="1"/>
  <c r="L12" i="1"/>
  <c r="L14" i="1"/>
  <c r="L15" i="1"/>
  <c r="L13" i="1"/>
  <c r="L16" i="1"/>
  <c r="L18" i="1"/>
  <c r="L19" i="1"/>
  <c r="L20" i="1"/>
  <c r="L25" i="1"/>
  <c r="L24" i="1"/>
  <c r="L23" i="1"/>
  <c r="L22" i="1"/>
  <c r="L21" i="1"/>
  <c r="L26" i="1"/>
  <c r="L27" i="1"/>
  <c r="L28" i="1"/>
  <c r="L29" i="1"/>
  <c r="L30" i="1"/>
  <c r="L31" i="1"/>
  <c r="L32" i="1"/>
  <c r="L33" i="1"/>
  <c r="L37" i="1"/>
  <c r="L34" i="1"/>
  <c r="L35" i="1"/>
  <c r="L36" i="1"/>
  <c r="L39" i="1"/>
  <c r="L38" i="1"/>
  <c r="L5" i="1"/>
  <c r="L40" i="1" l="1"/>
</calcChain>
</file>

<file path=xl/sharedStrings.xml><?xml version="1.0" encoding="utf-8"?>
<sst xmlns="http://schemas.openxmlformats.org/spreadsheetml/2006/main" count="198" uniqueCount="134">
  <si>
    <t>INVOICE
PRAGATI LOGISTICS,SAMANTA SAHI KHUNTIA LANE,8984191006
GST No:21AGHPB9356M1Z9</t>
  </si>
  <si>
    <t>05/6/2024</t>
  </si>
  <si>
    <t>71</t>
  </si>
  <si>
    <t>24/6/2024</t>
  </si>
  <si>
    <t>4</t>
  </si>
  <si>
    <t>19/6/2024</t>
  </si>
  <si>
    <t>83</t>
  </si>
  <si>
    <t>25/6/2024</t>
  </si>
  <si>
    <t>110</t>
  </si>
  <si>
    <t>115</t>
  </si>
  <si>
    <t>114</t>
  </si>
  <si>
    <t>112</t>
  </si>
  <si>
    <t>104</t>
  </si>
  <si>
    <t>28/6/2024</t>
  </si>
  <si>
    <t>126</t>
  </si>
  <si>
    <t>119</t>
  </si>
  <si>
    <t>109</t>
  </si>
  <si>
    <t>26/6/2024</t>
  </si>
  <si>
    <t>113</t>
  </si>
  <si>
    <t>116</t>
  </si>
  <si>
    <t>120</t>
  </si>
  <si>
    <t>118</t>
  </si>
  <si>
    <t>123</t>
  </si>
  <si>
    <t>105</t>
  </si>
  <si>
    <t>106</t>
  </si>
  <si>
    <t>107</t>
  </si>
  <si>
    <t>72</t>
  </si>
  <si>
    <t>11/6/2024</t>
  </si>
  <si>
    <t>74</t>
  </si>
  <si>
    <t>18/6/2024</t>
  </si>
  <si>
    <t>80</t>
  </si>
  <si>
    <t>81</t>
  </si>
  <si>
    <t>93</t>
  </si>
  <si>
    <t>92</t>
  </si>
  <si>
    <t>89</t>
  </si>
  <si>
    <t>85</t>
  </si>
  <si>
    <t>13/6/2024</t>
  </si>
  <si>
    <t>77</t>
  </si>
  <si>
    <t>87</t>
  </si>
  <si>
    <t>82</t>
  </si>
  <si>
    <t>88</t>
  </si>
  <si>
    <t>20/6/2024</t>
  </si>
  <si>
    <t>100</t>
  </si>
  <si>
    <t>101</t>
  </si>
  <si>
    <t>102</t>
  </si>
  <si>
    <t>29/6/2024</t>
  </si>
  <si>
    <t>6</t>
  </si>
  <si>
    <t>133</t>
  </si>
  <si>
    <t>Thanking you for your business.
PRAGATI LOGISTICS</t>
  </si>
  <si>
    <t>JATNI</t>
  </si>
  <si>
    <t>MALKANGIRI</t>
  </si>
  <si>
    <t>KENDRAPARA</t>
  </si>
  <si>
    <t>ATHAGARH</t>
  </si>
  <si>
    <t>NUAPATNA</t>
  </si>
  <si>
    <t>KHURDA</t>
  </si>
  <si>
    <t>ADASPUR</t>
  </si>
  <si>
    <t>RAJSUNAKHALA</t>
  </si>
  <si>
    <t>CHANDPUR</t>
  </si>
  <si>
    <t>BHADRAK</t>
  </si>
  <si>
    <t>swampatna</t>
  </si>
  <si>
    <t>PALLAHARA</t>
  </si>
  <si>
    <t>BALIAPAL</t>
  </si>
  <si>
    <t>NAGAPUR</t>
  </si>
  <si>
    <t>KUJANG</t>
  </si>
  <si>
    <t>JHARIGAON</t>
  </si>
  <si>
    <t>ROURKELA</t>
  </si>
  <si>
    <t>UMERKOT</t>
  </si>
  <si>
    <t>GUNUPUR</t>
  </si>
  <si>
    <t>NUAHAT</t>
  </si>
  <si>
    <t>AUL</t>
  </si>
  <si>
    <t>PADAMPUR</t>
  </si>
  <si>
    <t>BEGUNIAPADA</t>
  </si>
  <si>
    <t>TALCHER</t>
  </si>
  <si>
    <t>NIALI</t>
  </si>
  <si>
    <t>BOULANGA</t>
  </si>
  <si>
    <t>SADANGI</t>
  </si>
  <si>
    <t>BERHAMPUR</t>
  </si>
  <si>
    <t>NIMAPARA</t>
  </si>
  <si>
    <t>RAIRANGPUR</t>
  </si>
  <si>
    <t>JARKA</t>
  </si>
  <si>
    <t>CTC</t>
  </si>
  <si>
    <t>PL/JA/05198</t>
  </si>
  <si>
    <t>PL/JA/06460</t>
  </si>
  <si>
    <t>PL/JA/06329</t>
  </si>
  <si>
    <t>PL/JA/06553</t>
  </si>
  <si>
    <t>PL/JA/06554</t>
  </si>
  <si>
    <t>PL/JA/06577</t>
  </si>
  <si>
    <t>PL/JA/06658</t>
  </si>
  <si>
    <t>PL/JA/06432</t>
  </si>
  <si>
    <t>PL/JA/06731</t>
  </si>
  <si>
    <t>PL/JA/06827</t>
  </si>
  <si>
    <t>PL/JA/06694</t>
  </si>
  <si>
    <t>PL/JA/06680</t>
  </si>
  <si>
    <t>PL/JA/06713</t>
  </si>
  <si>
    <t>PL/JA/06732</t>
  </si>
  <si>
    <t>PL/JA/06733</t>
  </si>
  <si>
    <t>PL/JA/06775</t>
  </si>
  <si>
    <t>PL/JA/06414</t>
  </si>
  <si>
    <t>PL/JA/06413</t>
  </si>
  <si>
    <t>PL/JA/06412</t>
  </si>
  <si>
    <t>PL/JA/05183</t>
  </si>
  <si>
    <t>PL/JA/05550</t>
  </si>
  <si>
    <t>PL/JA/05947</t>
  </si>
  <si>
    <t>PL/JA/05948</t>
  </si>
  <si>
    <t>PL/JA/05988</t>
  </si>
  <si>
    <t>PL/JA/06029</t>
  </si>
  <si>
    <t>PL/JA/06035</t>
  </si>
  <si>
    <t>PL/JA/06058</t>
  </si>
  <si>
    <t>PL/JA/05706</t>
  </si>
  <si>
    <t>PL/JA/06018</t>
  </si>
  <si>
    <t>PL/JA/06027</t>
  </si>
  <si>
    <t>PL/JA/06086</t>
  </si>
  <si>
    <t>PL/JA/06138</t>
  </si>
  <si>
    <t>PL/JA/06139</t>
  </si>
  <si>
    <t>PL/JA/06140</t>
  </si>
  <si>
    <t>PL/JA/06964</t>
  </si>
  <si>
    <t>PL/JA/06957</t>
  </si>
  <si>
    <t>SL</t>
  </si>
  <si>
    <t>DATE</t>
  </si>
  <si>
    <t>LR NO</t>
  </si>
  <si>
    <t>FROM</t>
  </si>
  <si>
    <t>INV NO</t>
  </si>
  <si>
    <t>CASE</t>
  </si>
  <si>
    <t>RATE</t>
  </si>
  <si>
    <t>Kindly, verify &amp; confirm within 7 days, else GST will be filed by 20th JULY, 2024. 
GST to be paid by Consignor under Reverse Charge Mechanism(RCM) as per GST.</t>
  </si>
  <si>
    <t>HML</t>
  </si>
  <si>
    <t>DD.CH.</t>
  </si>
  <si>
    <t>LR CH.</t>
  </si>
  <si>
    <t>AMT.</t>
  </si>
  <si>
    <t>RAJ NILAGIRI</t>
  </si>
  <si>
    <t xml:space="preserve">Bill Date:30/06/2024
Bill NO : 11467
Total Amount: 12236.00
</t>
  </si>
  <si>
    <t>DESTINATION</t>
  </si>
  <si>
    <t>(RUPEES TWELVE THOUSAND TWO HUNDRED THIRTY SIX ONLY)</t>
  </si>
  <si>
    <t xml:space="preserve">
MAHAJAN TYRE COMPANY
Address:B K COMPLEX,NEAR AXIS BANK PLOT NO-1047/1151, JAGATPUR, 9938765435
GST No:21AAQFM7338B1ZF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</si>
</sst>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vertical="center" wrapText="1"/>
    </xf>
    <xf numFmtId="2" fontId="1" fillId="0" borderId="2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2" xfId="0" applyNumberFormat="1" applyFont="1" applyBorder="1" applyAlignment="1">
      <alignment wrapText="1"/>
    </xf>
    <xf numFmtId="2" fontId="1" fillId="0" borderId="3" xfId="0" applyNumberFormat="1" applyFont="1" applyBorder="1" applyAlignment="1">
      <alignment wrapText="1"/>
    </xf>
    <xf numFmtId="2" fontId="1" fillId="0" borderId="4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85725</xdr:rowOff>
    </xdr:from>
    <xdr:to>
      <xdr:col>7</xdr:col>
      <xdr:colOff>371476</xdr:colOff>
      <xdr:row>0</xdr:row>
      <xdr:rowOff>790575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1" y="85725"/>
          <a:ext cx="4419600" cy="704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>
        <row r="4">
          <cell r="B4" t="str">
            <v>ADASPUR</v>
          </cell>
          <cell r="C4">
            <v>100</v>
          </cell>
        </row>
        <row r="5">
          <cell r="B5" t="str">
            <v>ANGUL</v>
          </cell>
          <cell r="C5">
            <v>132</v>
          </cell>
        </row>
        <row r="6">
          <cell r="B6" t="str">
            <v>ASKA</v>
          </cell>
          <cell r="C6">
            <v>132</v>
          </cell>
        </row>
        <row r="7">
          <cell r="B7" t="str">
            <v>ASTARANG</v>
          </cell>
          <cell r="C7">
            <v>140</v>
          </cell>
        </row>
        <row r="8">
          <cell r="B8" t="str">
            <v>ASURALI</v>
          </cell>
          <cell r="C8">
            <v>144</v>
          </cell>
        </row>
        <row r="9">
          <cell r="B9" t="str">
            <v>ATHAGARH</v>
          </cell>
          <cell r="C9">
            <v>100</v>
          </cell>
        </row>
        <row r="10">
          <cell r="B10" t="str">
            <v>AUL</v>
          </cell>
          <cell r="C10">
            <v>120</v>
          </cell>
        </row>
        <row r="11">
          <cell r="B11" t="str">
            <v>BAHADAJHOLA</v>
          </cell>
          <cell r="C11">
            <v>120</v>
          </cell>
        </row>
        <row r="12">
          <cell r="B12" t="str">
            <v>BAHALDA</v>
          </cell>
          <cell r="C12">
            <v>240</v>
          </cell>
        </row>
        <row r="13">
          <cell r="B13" t="str">
            <v>BALASORE</v>
          </cell>
          <cell r="C13">
            <v>144</v>
          </cell>
        </row>
        <row r="14">
          <cell r="B14" t="str">
            <v>BALIAPAL</v>
          </cell>
          <cell r="C14">
            <v>180</v>
          </cell>
        </row>
        <row r="15">
          <cell r="B15" t="str">
            <v>BALUGAON</v>
          </cell>
          <cell r="C15">
            <v>120</v>
          </cell>
        </row>
        <row r="16">
          <cell r="B16" t="str">
            <v>BANAPUR</v>
          </cell>
          <cell r="C16">
            <v>120</v>
          </cell>
        </row>
        <row r="17">
          <cell r="B17" t="str">
            <v>BANARPAL</v>
          </cell>
          <cell r="C17">
            <v>132</v>
          </cell>
        </row>
        <row r="18">
          <cell r="B18" t="str">
            <v>BANGRIPOSI</v>
          </cell>
          <cell r="C18">
            <v>200</v>
          </cell>
        </row>
        <row r="19">
          <cell r="B19" t="str">
            <v>BANKI</v>
          </cell>
          <cell r="C19">
            <v>100</v>
          </cell>
        </row>
        <row r="20">
          <cell r="B20" t="str">
            <v>BANPUR</v>
          </cell>
          <cell r="C20">
            <v>120</v>
          </cell>
        </row>
        <row r="21">
          <cell r="B21" t="str">
            <v>BARAGARH</v>
          </cell>
          <cell r="C21">
            <v>180</v>
          </cell>
        </row>
        <row r="22">
          <cell r="B22" t="str">
            <v>BARBIL</v>
          </cell>
          <cell r="C22">
            <v>240</v>
          </cell>
        </row>
        <row r="23">
          <cell r="B23" t="str">
            <v>BARIPADA</v>
          </cell>
          <cell r="C23">
            <v>180</v>
          </cell>
        </row>
        <row r="24">
          <cell r="B24" t="str">
            <v>BARPALI</v>
          </cell>
          <cell r="C24">
            <v>192</v>
          </cell>
        </row>
        <row r="25">
          <cell r="B25" t="str">
            <v>BEGUNIAPADA</v>
          </cell>
          <cell r="C25">
            <v>180</v>
          </cell>
        </row>
        <row r="26">
          <cell r="B26" t="str">
            <v>BERHAMPUR</v>
          </cell>
          <cell r="C26">
            <v>144</v>
          </cell>
        </row>
        <row r="27">
          <cell r="B27" t="str">
            <v>BETANATI</v>
          </cell>
          <cell r="C27">
            <v>180</v>
          </cell>
        </row>
        <row r="28">
          <cell r="B28" t="str">
            <v>BHADRAK</v>
          </cell>
          <cell r="C28">
            <v>132</v>
          </cell>
        </row>
        <row r="29">
          <cell r="B29" t="str">
            <v>BHAWANIPATNA</v>
          </cell>
          <cell r="C29">
            <v>180</v>
          </cell>
        </row>
        <row r="30">
          <cell r="B30" t="str">
            <v>BHUBAN</v>
          </cell>
          <cell r="C30">
            <v>120</v>
          </cell>
        </row>
        <row r="31">
          <cell r="B31" t="str">
            <v>BHUBANESWAR</v>
          </cell>
          <cell r="C31">
            <v>100</v>
          </cell>
        </row>
        <row r="32">
          <cell r="B32" t="str">
            <v>BINKA</v>
          </cell>
          <cell r="C32">
            <v>200</v>
          </cell>
        </row>
        <row r="33">
          <cell r="B33" t="str">
            <v>BISOI</v>
          </cell>
          <cell r="C33">
            <v>240</v>
          </cell>
        </row>
        <row r="34">
          <cell r="B34" t="str">
            <v>BISRA</v>
          </cell>
          <cell r="C34">
            <v>180</v>
          </cell>
        </row>
        <row r="35">
          <cell r="B35" t="str">
            <v>BORIGUMMA</v>
          </cell>
          <cell r="C35">
            <v>216</v>
          </cell>
        </row>
        <row r="36">
          <cell r="B36" t="str">
            <v>BOULANGA</v>
          </cell>
          <cell r="C36">
            <v>120</v>
          </cell>
        </row>
        <row r="37">
          <cell r="B37" t="str">
            <v>CHANDANPUR</v>
          </cell>
          <cell r="C37">
            <v>120</v>
          </cell>
        </row>
        <row r="38">
          <cell r="B38" t="str">
            <v>CHANDIKHOL</v>
          </cell>
          <cell r="C38">
            <v>100</v>
          </cell>
        </row>
        <row r="39">
          <cell r="B39" t="str">
            <v>CHANDPUR</v>
          </cell>
          <cell r="C39">
            <v>120</v>
          </cell>
        </row>
        <row r="40">
          <cell r="B40" t="str">
            <v>CHARINANGAL</v>
          </cell>
          <cell r="C40">
            <v>120</v>
          </cell>
        </row>
        <row r="41">
          <cell r="B41" t="str">
            <v>CHHATRAPUR</v>
          </cell>
          <cell r="C41">
            <v>132</v>
          </cell>
        </row>
        <row r="42">
          <cell r="B42" t="str">
            <v>CHHENAPADI</v>
          </cell>
          <cell r="C42">
            <v>180</v>
          </cell>
        </row>
        <row r="43">
          <cell r="B43" t="str">
            <v>DHALAPATHAR</v>
          </cell>
          <cell r="C43">
            <v>120</v>
          </cell>
        </row>
        <row r="44">
          <cell r="B44" t="str">
            <v>DHENKANAL</v>
          </cell>
          <cell r="C44">
            <v>120</v>
          </cell>
        </row>
        <row r="45">
          <cell r="B45" t="str">
            <v>DIGAPAHANDI</v>
          </cell>
          <cell r="C45">
            <v>180</v>
          </cell>
        </row>
        <row r="46">
          <cell r="B46" t="str">
            <v>DUBURI</v>
          </cell>
          <cell r="C46">
            <v>144</v>
          </cell>
        </row>
        <row r="47">
          <cell r="B47" t="str">
            <v>DUNGURIPALI</v>
          </cell>
          <cell r="C47">
            <v>216</v>
          </cell>
        </row>
        <row r="48">
          <cell r="B48" t="str">
            <v>GUNUPUR</v>
          </cell>
          <cell r="C48">
            <v>216</v>
          </cell>
        </row>
        <row r="49">
          <cell r="B49" t="str">
            <v>HINJILIKATU</v>
          </cell>
          <cell r="C49">
            <v>150</v>
          </cell>
        </row>
        <row r="50">
          <cell r="B50" t="str">
            <v>INDUPUR</v>
          </cell>
          <cell r="C50">
            <v>120</v>
          </cell>
        </row>
        <row r="51">
          <cell r="B51" t="str">
            <v>JAIPUR ROAD</v>
          </cell>
          <cell r="C51">
            <v>120</v>
          </cell>
        </row>
        <row r="52">
          <cell r="B52" t="str">
            <v>JAJPUR ROAD</v>
          </cell>
          <cell r="C52">
            <v>120</v>
          </cell>
        </row>
        <row r="53">
          <cell r="B53" t="str">
            <v>JAJPUR TOWN</v>
          </cell>
          <cell r="C53">
            <v>120</v>
          </cell>
        </row>
        <row r="54">
          <cell r="B54" t="str">
            <v>JARKA</v>
          </cell>
          <cell r="C54">
            <v>100</v>
          </cell>
        </row>
        <row r="55">
          <cell r="B55" t="str">
            <v>JEYPORE</v>
          </cell>
          <cell r="C55">
            <v>180</v>
          </cell>
        </row>
        <row r="56">
          <cell r="B56" t="str">
            <v>JHARSUGUDA</v>
          </cell>
          <cell r="C56">
            <v>180</v>
          </cell>
        </row>
        <row r="57">
          <cell r="B57" t="str">
            <v>JODA</v>
          </cell>
          <cell r="C57">
            <v>240</v>
          </cell>
        </row>
        <row r="58">
          <cell r="B58" t="str">
            <v>KABISURYANAGAR</v>
          </cell>
          <cell r="C58">
            <v>180</v>
          </cell>
        </row>
        <row r="59">
          <cell r="B59" t="str">
            <v>KAKATPUR</v>
          </cell>
          <cell r="C59">
            <v>120</v>
          </cell>
        </row>
        <row r="60">
          <cell r="B60" t="str">
            <v>KARANJIA</v>
          </cell>
          <cell r="C60">
            <v>156</v>
          </cell>
        </row>
        <row r="61">
          <cell r="B61" t="str">
            <v>KENDRAPARA</v>
          </cell>
          <cell r="C61">
            <v>120</v>
          </cell>
        </row>
        <row r="62">
          <cell r="B62" t="str">
            <v>KEONJHAR</v>
          </cell>
          <cell r="C62">
            <v>144</v>
          </cell>
        </row>
        <row r="63">
          <cell r="B63" t="str">
            <v>KHUNTUNI</v>
          </cell>
          <cell r="C63">
            <v>100</v>
          </cell>
        </row>
        <row r="64">
          <cell r="B64" t="str">
            <v>KHURDA</v>
          </cell>
          <cell r="C64">
            <v>100</v>
          </cell>
        </row>
        <row r="65">
          <cell r="B65" t="str">
            <v>KODALA</v>
          </cell>
          <cell r="C65">
            <v>156</v>
          </cell>
        </row>
        <row r="66">
          <cell r="B66" t="str">
            <v>KOTPAD</v>
          </cell>
          <cell r="C66">
            <v>216</v>
          </cell>
        </row>
        <row r="67">
          <cell r="B67" t="str">
            <v>KUJANG</v>
          </cell>
          <cell r="C67">
            <v>120</v>
          </cell>
        </row>
        <row r="68">
          <cell r="B68" t="str">
            <v>KUNDAI HATA</v>
          </cell>
          <cell r="C68">
            <v>120</v>
          </cell>
        </row>
        <row r="69">
          <cell r="B69" t="str">
            <v>LOISINGA</v>
          </cell>
          <cell r="C69">
            <v>200</v>
          </cell>
        </row>
        <row r="70">
          <cell r="B70" t="str">
            <v>MALKANGIRI</v>
          </cell>
          <cell r="C70">
            <v>216</v>
          </cell>
        </row>
        <row r="71">
          <cell r="B71" t="str">
            <v>MANGALPUR</v>
          </cell>
          <cell r="C71">
            <v>125</v>
          </cell>
        </row>
        <row r="72">
          <cell r="B72" t="str">
            <v>MERAMUNDALI</v>
          </cell>
          <cell r="C72">
            <v>115</v>
          </cell>
        </row>
        <row r="73">
          <cell r="B73" t="str">
            <v>NABARANGPUR</v>
          </cell>
          <cell r="C73">
            <v>216</v>
          </cell>
        </row>
        <row r="74">
          <cell r="B74" t="str">
            <v>NAGAPUR</v>
          </cell>
          <cell r="C74">
            <v>120</v>
          </cell>
        </row>
        <row r="75">
          <cell r="B75" t="str">
            <v>NIALI</v>
          </cell>
          <cell r="C75">
            <v>100</v>
          </cell>
        </row>
        <row r="76">
          <cell r="B76" t="str">
            <v>NIMAPARA</v>
          </cell>
          <cell r="C76">
            <v>110</v>
          </cell>
        </row>
        <row r="77">
          <cell r="B77" t="str">
            <v>NUAGAON</v>
          </cell>
          <cell r="C77">
            <v>200</v>
          </cell>
        </row>
        <row r="78">
          <cell r="B78" t="str">
            <v>NUAHAT</v>
          </cell>
          <cell r="C78">
            <v>120</v>
          </cell>
        </row>
        <row r="79">
          <cell r="B79" t="str">
            <v>PADAMPUR</v>
          </cell>
          <cell r="C79">
            <v>180</v>
          </cell>
        </row>
        <row r="80">
          <cell r="B80" t="str">
            <v>PALLAHARA</v>
          </cell>
          <cell r="C80">
            <v>180</v>
          </cell>
        </row>
        <row r="81">
          <cell r="B81" t="str">
            <v>PANIKOILI</v>
          </cell>
          <cell r="C81">
            <v>120</v>
          </cell>
        </row>
        <row r="82">
          <cell r="B82" t="str">
            <v>PARADEEP</v>
          </cell>
          <cell r="C82">
            <v>120</v>
          </cell>
        </row>
        <row r="83">
          <cell r="B83" t="str">
            <v>PARJANG</v>
          </cell>
          <cell r="C83">
            <v>132</v>
          </cell>
        </row>
        <row r="84">
          <cell r="B84" t="str">
            <v>PATTAMUNDAI</v>
          </cell>
          <cell r="C84">
            <v>120</v>
          </cell>
        </row>
        <row r="85">
          <cell r="B85" t="str">
            <v>POLASARA</v>
          </cell>
          <cell r="C85">
            <v>180</v>
          </cell>
        </row>
        <row r="86">
          <cell r="B86" t="str">
            <v>PURUSOTTAMPUR</v>
          </cell>
          <cell r="C86">
            <v>180</v>
          </cell>
        </row>
        <row r="87">
          <cell r="B87" t="str">
            <v>RAIRANGPUR</v>
          </cell>
          <cell r="C87">
            <v>200</v>
          </cell>
        </row>
        <row r="88">
          <cell r="B88" t="str">
            <v>RAJSUNAKHALA</v>
          </cell>
          <cell r="C88">
            <v>120</v>
          </cell>
        </row>
        <row r="89">
          <cell r="B89" t="str">
            <v>RENGALI</v>
          </cell>
          <cell r="C89">
            <v>200</v>
          </cell>
        </row>
        <row r="90">
          <cell r="B90" t="str">
            <v>ROURKELA</v>
          </cell>
          <cell r="C90">
            <v>180</v>
          </cell>
        </row>
        <row r="91">
          <cell r="B91" t="str">
            <v>SAKHIGOPAL</v>
          </cell>
          <cell r="C91">
            <v>120</v>
          </cell>
        </row>
        <row r="92">
          <cell r="B92" t="str">
            <v>SIMULIA</v>
          </cell>
          <cell r="C92">
            <v>145</v>
          </cell>
        </row>
        <row r="93">
          <cell r="B93" t="str">
            <v>SINGLA</v>
          </cell>
          <cell r="C93">
            <v>180</v>
          </cell>
        </row>
        <row r="94">
          <cell r="B94" t="str">
            <v>TALCHER</v>
          </cell>
          <cell r="C94">
            <v>132</v>
          </cell>
        </row>
        <row r="95">
          <cell r="B95" t="str">
            <v>UDALA</v>
          </cell>
          <cell r="C95">
            <v>180</v>
          </cell>
        </row>
        <row r="96">
          <cell r="B96" t="str">
            <v>UMERKOT</v>
          </cell>
          <cell r="C96">
            <v>216</v>
          </cell>
        </row>
        <row r="97">
          <cell r="B97" t="str">
            <v>CHHANAGIRI</v>
          </cell>
          <cell r="C97">
            <v>120</v>
          </cell>
        </row>
        <row r="98">
          <cell r="B98" t="str">
            <v>SADANGI</v>
          </cell>
          <cell r="C98">
            <v>144</v>
          </cell>
        </row>
        <row r="99">
          <cell r="B99" t="str">
            <v>DHIASAHI</v>
          </cell>
          <cell r="C99">
            <v>132</v>
          </cell>
        </row>
        <row r="100">
          <cell r="B100" t="str">
            <v>NUAPATNA</v>
          </cell>
          <cell r="C100">
            <v>100</v>
          </cell>
        </row>
        <row r="101">
          <cell r="B101" t="str">
            <v>NARSINGHPUR</v>
          </cell>
          <cell r="C101">
            <v>120</v>
          </cell>
        </row>
        <row r="102">
          <cell r="B102" t="str">
            <v>PAIKAMAL</v>
          </cell>
          <cell r="C102">
            <v>180</v>
          </cell>
        </row>
        <row r="103">
          <cell r="B103" t="str">
            <v>SWAMPATNA</v>
          </cell>
          <cell r="C103">
            <v>180</v>
          </cell>
        </row>
        <row r="104">
          <cell r="B104" t="str">
            <v>RADHADARSHANPUR</v>
          </cell>
          <cell r="C104">
            <v>100</v>
          </cell>
        </row>
        <row r="105">
          <cell r="B105" t="str">
            <v>JAGATSINGHPUR</v>
          </cell>
          <cell r="C105">
            <v>120</v>
          </cell>
        </row>
        <row r="106">
          <cell r="B106" t="str">
            <v>JHARIGAON</v>
          </cell>
          <cell r="C106">
            <v>250</v>
          </cell>
        </row>
        <row r="107">
          <cell r="B107" t="str">
            <v>JATNI</v>
          </cell>
          <cell r="C107">
            <v>100</v>
          </cell>
        </row>
        <row r="108">
          <cell r="B108" t="str">
            <v>SINGHPUR</v>
          </cell>
          <cell r="C108">
            <v>150</v>
          </cell>
        </row>
        <row r="109">
          <cell r="B109" t="str">
            <v>TANGI</v>
          </cell>
          <cell r="C109">
            <v>100</v>
          </cell>
        </row>
        <row r="110">
          <cell r="B110" t="str">
            <v>CHAMPUA</v>
          </cell>
          <cell r="C110">
            <v>200</v>
          </cell>
        </row>
        <row r="111">
          <cell r="B111" t="str">
            <v>SALIPUR</v>
          </cell>
          <cell r="C111">
            <v>100</v>
          </cell>
        </row>
        <row r="112">
          <cell r="B112" t="str">
            <v>ASURESWAR</v>
          </cell>
          <cell r="C112">
            <v>120</v>
          </cell>
        </row>
        <row r="113">
          <cell r="B113" t="str">
            <v>KHERASA</v>
          </cell>
          <cell r="C113">
            <v>120</v>
          </cell>
        </row>
        <row r="114">
          <cell r="B114" t="str">
            <v>RAJ NILAGIRI</v>
          </cell>
          <cell r="C114">
            <v>170</v>
          </cell>
        </row>
      </sheetData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topLeftCell="A28" workbookViewId="0">
      <selection activeCell="O9" sqref="O9"/>
    </sheetView>
  </sheetViews>
  <sheetFormatPr defaultRowHeight="15"/>
  <cols>
    <col min="1" max="1" width="3.7109375" style="1" customWidth="1"/>
    <col min="2" max="2" width="10.28515625" style="1" customWidth="1"/>
    <col min="3" max="3" width="12.140625" style="1" customWidth="1"/>
    <col min="4" max="4" width="6.42578125" style="1" bestFit="1" customWidth="1"/>
    <col min="5" max="5" width="15.140625" style="1" bestFit="1" customWidth="1"/>
    <col min="6" max="6" width="7.5703125" style="1" bestFit="1" customWidth="1"/>
    <col min="7" max="7" width="6" style="1" customWidth="1"/>
    <col min="8" max="8" width="7.42578125" style="2" customWidth="1"/>
    <col min="9" max="9" width="6.28515625" style="2" customWidth="1"/>
    <col min="10" max="10" width="7.140625" style="2" customWidth="1"/>
    <col min="11" max="11" width="7.28515625" style="2" customWidth="1"/>
    <col min="12" max="12" width="9.42578125" style="2" customWidth="1"/>
    <col min="13" max="13" width="9.140625" style="1" customWidth="1"/>
    <col min="14" max="16384" width="9.140625" style="1"/>
  </cols>
  <sheetData>
    <row r="1" spans="1:12" ht="74.25" customHeight="1">
      <c r="A1" s="9"/>
      <c r="B1" s="10"/>
      <c r="C1" s="10"/>
      <c r="D1" s="10"/>
      <c r="E1" s="10"/>
      <c r="F1" s="10"/>
      <c r="G1" s="10"/>
      <c r="H1" s="11"/>
      <c r="I1" s="12" t="s">
        <v>0</v>
      </c>
      <c r="J1" s="13"/>
      <c r="K1" s="13"/>
      <c r="L1" s="14"/>
    </row>
    <row r="2" spans="1:12" ht="72.75" customHeight="1">
      <c r="A2" s="9" t="s">
        <v>133</v>
      </c>
      <c r="B2" s="10"/>
      <c r="C2" s="10"/>
      <c r="D2" s="10"/>
      <c r="E2" s="10"/>
      <c r="F2" s="10"/>
      <c r="G2" s="10"/>
      <c r="H2" s="11"/>
      <c r="I2" s="21" t="s">
        <v>130</v>
      </c>
      <c r="J2" s="22"/>
      <c r="K2" s="22"/>
      <c r="L2" s="23"/>
    </row>
    <row r="3" spans="1:12" s="25" customFormat="1" ht="14.25" customHeight="1">
      <c r="A3" s="20" t="s">
        <v>117</v>
      </c>
      <c r="B3" s="20" t="s">
        <v>118</v>
      </c>
      <c r="C3" s="20" t="s">
        <v>119</v>
      </c>
      <c r="D3" s="20" t="s">
        <v>120</v>
      </c>
      <c r="E3" s="20" t="s">
        <v>131</v>
      </c>
      <c r="F3" s="20" t="s">
        <v>121</v>
      </c>
      <c r="G3" s="20" t="s">
        <v>122</v>
      </c>
      <c r="H3" s="24" t="s">
        <v>123</v>
      </c>
      <c r="I3" s="24" t="s">
        <v>125</v>
      </c>
      <c r="J3" s="24" t="s">
        <v>126</v>
      </c>
      <c r="K3" s="24" t="s">
        <v>127</v>
      </c>
      <c r="L3" s="24" t="s">
        <v>128</v>
      </c>
    </row>
    <row r="4" spans="1:12" ht="14.25" customHeight="1">
      <c r="A4" s="15">
        <v>1</v>
      </c>
      <c r="B4" s="4" t="s">
        <v>1</v>
      </c>
      <c r="C4" s="4" t="s">
        <v>100</v>
      </c>
      <c r="D4" s="6" t="s">
        <v>80</v>
      </c>
      <c r="E4" s="4" t="s">
        <v>68</v>
      </c>
      <c r="F4" s="4" t="s">
        <v>26</v>
      </c>
      <c r="G4" s="4">
        <v>1</v>
      </c>
      <c r="H4" s="5">
        <f>VLOOKUP(E4,'[1]MAHAJAN TYRE'!$B$4:$C$118,2,FALSE)</f>
        <v>120</v>
      </c>
      <c r="I4" s="5">
        <f>G4*2</f>
        <v>2</v>
      </c>
      <c r="J4" s="5">
        <v>12</v>
      </c>
      <c r="K4" s="5">
        <v>50</v>
      </c>
      <c r="L4" s="5">
        <f>G4*H4+I4+J4+K4</f>
        <v>184</v>
      </c>
    </row>
    <row r="5" spans="1:12" ht="14.25" customHeight="1">
      <c r="A5" s="15">
        <v>2</v>
      </c>
      <c r="B5" s="4" t="s">
        <v>1</v>
      </c>
      <c r="C5" s="4" t="s">
        <v>81</v>
      </c>
      <c r="D5" s="6" t="s">
        <v>80</v>
      </c>
      <c r="E5" s="4" t="s">
        <v>49</v>
      </c>
      <c r="F5" s="4" t="s">
        <v>2</v>
      </c>
      <c r="G5" s="4">
        <v>1</v>
      </c>
      <c r="H5" s="5">
        <f>VLOOKUP(E5,'[1]MAHAJAN TYRE'!$B$4:$C$118,2,FALSE)</f>
        <v>100</v>
      </c>
      <c r="I5" s="5">
        <f>G5*2</f>
        <v>2</v>
      </c>
      <c r="J5" s="5">
        <v>10</v>
      </c>
      <c r="K5" s="5">
        <v>50</v>
      </c>
      <c r="L5" s="5">
        <f>G5*H5+I5+J5+K5</f>
        <v>162</v>
      </c>
    </row>
    <row r="6" spans="1:12" ht="14.25" customHeight="1">
      <c r="A6" s="15">
        <v>3</v>
      </c>
      <c r="B6" s="4" t="s">
        <v>27</v>
      </c>
      <c r="C6" s="4" t="s">
        <v>101</v>
      </c>
      <c r="D6" s="6" t="s">
        <v>80</v>
      </c>
      <c r="E6" s="4" t="s">
        <v>69</v>
      </c>
      <c r="F6" s="4" t="s">
        <v>28</v>
      </c>
      <c r="G6" s="4">
        <v>2</v>
      </c>
      <c r="H6" s="5">
        <f>VLOOKUP(E6,'[1]MAHAJAN TYRE'!$B$4:$C$118,2,FALSE)</f>
        <v>120</v>
      </c>
      <c r="I6" s="5">
        <f>G6*2</f>
        <v>4</v>
      </c>
      <c r="J6" s="5">
        <v>80</v>
      </c>
      <c r="K6" s="5">
        <v>50</v>
      </c>
      <c r="L6" s="5">
        <f>G6*H6+I6+J6+K6</f>
        <v>374</v>
      </c>
    </row>
    <row r="7" spans="1:12" ht="14.25" customHeight="1">
      <c r="A7" s="15">
        <v>4</v>
      </c>
      <c r="B7" s="4" t="s">
        <v>36</v>
      </c>
      <c r="C7" s="4" t="s">
        <v>108</v>
      </c>
      <c r="D7" s="6" t="s">
        <v>80</v>
      </c>
      <c r="E7" s="4" t="s">
        <v>129</v>
      </c>
      <c r="F7" s="4" t="s">
        <v>37</v>
      </c>
      <c r="G7" s="4">
        <v>1</v>
      </c>
      <c r="H7" s="5">
        <f>VLOOKUP(E7,'[1]MAHAJAN TYRE'!$B$4:$C$118,2,FALSE)</f>
        <v>170</v>
      </c>
      <c r="I7" s="5">
        <f>G7*2</f>
        <v>2</v>
      </c>
      <c r="J7" s="5">
        <v>20</v>
      </c>
      <c r="K7" s="5">
        <v>50</v>
      </c>
      <c r="L7" s="5">
        <f>G7*H7+I7+J7+K7</f>
        <v>242</v>
      </c>
    </row>
    <row r="8" spans="1:12" ht="14.25" customHeight="1">
      <c r="A8" s="15">
        <v>5</v>
      </c>
      <c r="B8" s="4" t="s">
        <v>29</v>
      </c>
      <c r="C8" s="4" t="s">
        <v>102</v>
      </c>
      <c r="D8" s="6" t="s">
        <v>80</v>
      </c>
      <c r="E8" s="4" t="s">
        <v>70</v>
      </c>
      <c r="F8" s="4" t="s">
        <v>30</v>
      </c>
      <c r="G8" s="4">
        <v>3</v>
      </c>
      <c r="H8" s="5">
        <f>VLOOKUP(E8,'[1]MAHAJAN TYRE'!$B$4:$C$118,2,FALSE)</f>
        <v>180</v>
      </c>
      <c r="I8" s="5">
        <f>G8*2</f>
        <v>6</v>
      </c>
      <c r="J8" s="5">
        <v>300</v>
      </c>
      <c r="K8" s="5">
        <v>50</v>
      </c>
      <c r="L8" s="5">
        <f>G8*H8+I8+J8+K8</f>
        <v>896</v>
      </c>
    </row>
    <row r="9" spans="1:12" ht="14.25" customHeight="1">
      <c r="A9" s="15">
        <v>6</v>
      </c>
      <c r="B9" s="4" t="s">
        <v>29</v>
      </c>
      <c r="C9" s="4" t="s">
        <v>103</v>
      </c>
      <c r="D9" s="6" t="s">
        <v>80</v>
      </c>
      <c r="E9" s="4" t="s">
        <v>71</v>
      </c>
      <c r="F9" s="4" t="s">
        <v>31</v>
      </c>
      <c r="G9" s="4">
        <v>2</v>
      </c>
      <c r="H9" s="5">
        <f>VLOOKUP(E9,'[1]MAHAJAN TYRE'!$B$4:$C$118,2,FALSE)</f>
        <v>180</v>
      </c>
      <c r="I9" s="5">
        <f>G9*2</f>
        <v>4</v>
      </c>
      <c r="J9" s="5">
        <v>40</v>
      </c>
      <c r="K9" s="5">
        <v>50</v>
      </c>
      <c r="L9" s="5">
        <f>G9*H9+I9+J9+K9</f>
        <v>454</v>
      </c>
    </row>
    <row r="10" spans="1:12" ht="14.25" customHeight="1">
      <c r="A10" s="15">
        <v>7</v>
      </c>
      <c r="B10" s="4" t="s">
        <v>29</v>
      </c>
      <c r="C10" s="4" t="s">
        <v>110</v>
      </c>
      <c r="D10" s="6" t="s">
        <v>80</v>
      </c>
      <c r="E10" s="4" t="s">
        <v>75</v>
      </c>
      <c r="F10" s="4" t="s">
        <v>39</v>
      </c>
      <c r="G10" s="4">
        <v>2</v>
      </c>
      <c r="H10" s="5">
        <f>VLOOKUP(E10,'[1]MAHAJAN TYRE'!$B$4:$C$118,2,FALSE)</f>
        <v>144</v>
      </c>
      <c r="I10" s="5">
        <f>G10*2</f>
        <v>4</v>
      </c>
      <c r="J10" s="5">
        <v>40</v>
      </c>
      <c r="K10" s="5">
        <v>50</v>
      </c>
      <c r="L10" s="5">
        <f>G10*H10+I10+J10+K10</f>
        <v>382</v>
      </c>
    </row>
    <row r="11" spans="1:12" ht="14.25" customHeight="1">
      <c r="A11" s="15">
        <v>8</v>
      </c>
      <c r="B11" s="4" t="s">
        <v>29</v>
      </c>
      <c r="C11" s="4" t="s">
        <v>107</v>
      </c>
      <c r="D11" s="6" t="s">
        <v>80</v>
      </c>
      <c r="E11" s="4" t="s">
        <v>74</v>
      </c>
      <c r="F11" s="4" t="s">
        <v>35</v>
      </c>
      <c r="G11" s="4">
        <v>1</v>
      </c>
      <c r="H11" s="5">
        <f>VLOOKUP(E11,'[1]MAHAJAN TYRE'!$B$4:$C$118,2,FALSE)</f>
        <v>120</v>
      </c>
      <c r="I11" s="5">
        <f>G11*2</f>
        <v>2</v>
      </c>
      <c r="J11" s="5">
        <v>20</v>
      </c>
      <c r="K11" s="5">
        <v>50</v>
      </c>
      <c r="L11" s="5">
        <f>G11*H11+I11+J11+K11</f>
        <v>192</v>
      </c>
    </row>
    <row r="12" spans="1:12" ht="14.25" customHeight="1">
      <c r="A12" s="15">
        <v>9</v>
      </c>
      <c r="B12" s="4" t="s">
        <v>5</v>
      </c>
      <c r="C12" s="4" t="s">
        <v>104</v>
      </c>
      <c r="D12" s="6" t="s">
        <v>80</v>
      </c>
      <c r="E12" s="4" t="s">
        <v>50</v>
      </c>
      <c r="F12" s="4" t="s">
        <v>32</v>
      </c>
      <c r="G12" s="4">
        <v>2</v>
      </c>
      <c r="H12" s="5">
        <f>VLOOKUP(E12,'[1]MAHAJAN TYRE'!$B$4:$C$118,2,FALSE)</f>
        <v>216</v>
      </c>
      <c r="I12" s="5">
        <f>G12*2</f>
        <v>4</v>
      </c>
      <c r="J12" s="5">
        <v>50</v>
      </c>
      <c r="K12" s="5">
        <v>50</v>
      </c>
      <c r="L12" s="5">
        <f>G12*H12+I12+J12+K12</f>
        <v>536</v>
      </c>
    </row>
    <row r="13" spans="1:12" ht="14.25" customHeight="1">
      <c r="A13" s="15">
        <v>10</v>
      </c>
      <c r="B13" s="4" t="s">
        <v>5</v>
      </c>
      <c r="C13" s="4" t="s">
        <v>109</v>
      </c>
      <c r="D13" s="6" t="s">
        <v>80</v>
      </c>
      <c r="E13" s="4" t="s">
        <v>70</v>
      </c>
      <c r="F13" s="4" t="s">
        <v>38</v>
      </c>
      <c r="G13" s="4">
        <v>1</v>
      </c>
      <c r="H13" s="5">
        <f>VLOOKUP(E13,'[1]MAHAJAN TYRE'!$B$4:$C$118,2,FALSE)</f>
        <v>180</v>
      </c>
      <c r="I13" s="5">
        <f>G13*2</f>
        <v>2</v>
      </c>
      <c r="J13" s="5">
        <v>100</v>
      </c>
      <c r="K13" s="5">
        <v>50</v>
      </c>
      <c r="L13" s="5">
        <f>G13*H13+I13+J13+K13</f>
        <v>332</v>
      </c>
    </row>
    <row r="14" spans="1:12" ht="14.25" customHeight="1">
      <c r="A14" s="15">
        <v>11</v>
      </c>
      <c r="B14" s="4" t="s">
        <v>5</v>
      </c>
      <c r="C14" s="4" t="s">
        <v>105</v>
      </c>
      <c r="D14" s="6" t="s">
        <v>80</v>
      </c>
      <c r="E14" s="4" t="s">
        <v>72</v>
      </c>
      <c r="F14" s="4" t="s">
        <v>33</v>
      </c>
      <c r="G14" s="4">
        <v>1</v>
      </c>
      <c r="H14" s="5">
        <f>VLOOKUP(E14,'[1]MAHAJAN TYRE'!$B$4:$C$118,2,FALSE)</f>
        <v>132</v>
      </c>
      <c r="I14" s="5">
        <f>G14*2</f>
        <v>2</v>
      </c>
      <c r="J14" s="5">
        <v>12</v>
      </c>
      <c r="K14" s="5">
        <v>50</v>
      </c>
      <c r="L14" s="5">
        <f>G14*H14+I14+J14+K14</f>
        <v>196</v>
      </c>
    </row>
    <row r="15" spans="1:12" ht="14.25" customHeight="1">
      <c r="A15" s="15">
        <v>12</v>
      </c>
      <c r="B15" s="4" t="s">
        <v>5</v>
      </c>
      <c r="C15" s="4" t="s">
        <v>106</v>
      </c>
      <c r="D15" s="6" t="s">
        <v>80</v>
      </c>
      <c r="E15" s="4" t="s">
        <v>73</v>
      </c>
      <c r="F15" s="4" t="s">
        <v>34</v>
      </c>
      <c r="G15" s="4">
        <v>2</v>
      </c>
      <c r="H15" s="5">
        <f>VLOOKUP(E15,'[1]MAHAJAN TYRE'!$B$4:$C$118,2,FALSE)</f>
        <v>100</v>
      </c>
      <c r="I15" s="5">
        <f>G15*2</f>
        <v>4</v>
      </c>
      <c r="J15" s="5">
        <v>24</v>
      </c>
      <c r="K15" s="5">
        <v>50</v>
      </c>
      <c r="L15" s="5">
        <f>G15*H15+I15+J15+K15</f>
        <v>278</v>
      </c>
    </row>
    <row r="16" spans="1:12" ht="14.25" customHeight="1">
      <c r="A16" s="15">
        <v>13</v>
      </c>
      <c r="B16" s="4" t="s">
        <v>5</v>
      </c>
      <c r="C16" s="4" t="s">
        <v>111</v>
      </c>
      <c r="D16" s="6" t="s">
        <v>80</v>
      </c>
      <c r="E16" s="4" t="s">
        <v>61</v>
      </c>
      <c r="F16" s="4" t="s">
        <v>40</v>
      </c>
      <c r="G16" s="4">
        <v>3</v>
      </c>
      <c r="H16" s="5">
        <f>VLOOKUP(E16,'[1]MAHAJAN TYRE'!$B$4:$C$118,2,FALSE)</f>
        <v>180</v>
      </c>
      <c r="I16" s="5">
        <f>G16*2</f>
        <v>6</v>
      </c>
      <c r="J16" s="5">
        <v>36</v>
      </c>
      <c r="K16" s="5">
        <v>50</v>
      </c>
      <c r="L16" s="5">
        <f>G16*H16+I16+J16+K16</f>
        <v>632</v>
      </c>
    </row>
    <row r="17" spans="1:12" ht="14.25" customHeight="1">
      <c r="A17" s="15">
        <v>14</v>
      </c>
      <c r="B17" s="4" t="s">
        <v>5</v>
      </c>
      <c r="C17" s="4" t="s">
        <v>83</v>
      </c>
      <c r="D17" s="6" t="s">
        <v>80</v>
      </c>
      <c r="E17" s="4" t="s">
        <v>51</v>
      </c>
      <c r="F17" s="4" t="s">
        <v>6</v>
      </c>
      <c r="G17" s="4">
        <v>2</v>
      </c>
      <c r="H17" s="5">
        <f>VLOOKUP(E17,'[1]MAHAJAN TYRE'!$B$4:$C$118,2,FALSE)</f>
        <v>120</v>
      </c>
      <c r="I17" s="5">
        <f>G17*2</f>
        <v>4</v>
      </c>
      <c r="J17" s="5">
        <v>20</v>
      </c>
      <c r="K17" s="5">
        <v>50</v>
      </c>
      <c r="L17" s="5">
        <f>G17*H17+I17+J17+K17</f>
        <v>314</v>
      </c>
    </row>
    <row r="18" spans="1:12" ht="14.25" customHeight="1">
      <c r="A18" s="15">
        <v>15</v>
      </c>
      <c r="B18" s="4" t="s">
        <v>41</v>
      </c>
      <c r="C18" s="4" t="s">
        <v>112</v>
      </c>
      <c r="D18" s="6" t="s">
        <v>80</v>
      </c>
      <c r="E18" s="4" t="s">
        <v>51</v>
      </c>
      <c r="F18" s="4" t="s">
        <v>42</v>
      </c>
      <c r="G18" s="4">
        <v>1</v>
      </c>
      <c r="H18" s="5">
        <f>VLOOKUP(E18,'[1]MAHAJAN TYRE'!$B$4:$C$118,2,FALSE)</f>
        <v>120</v>
      </c>
      <c r="I18" s="5">
        <f>G18*2</f>
        <v>2</v>
      </c>
      <c r="J18" s="5">
        <v>10</v>
      </c>
      <c r="K18" s="5">
        <v>50</v>
      </c>
      <c r="L18" s="5">
        <f>G18*H18+I18+J18+K18</f>
        <v>182</v>
      </c>
    </row>
    <row r="19" spans="1:12" ht="14.25" customHeight="1">
      <c r="A19" s="15">
        <v>16</v>
      </c>
      <c r="B19" s="4" t="s">
        <v>41</v>
      </c>
      <c r="C19" s="4" t="s">
        <v>113</v>
      </c>
      <c r="D19" s="6" t="s">
        <v>80</v>
      </c>
      <c r="E19" s="4" t="s">
        <v>76</v>
      </c>
      <c r="F19" s="4" t="s">
        <v>43</v>
      </c>
      <c r="G19" s="4">
        <v>2</v>
      </c>
      <c r="H19" s="5">
        <f>VLOOKUP(E19,'[1]MAHAJAN TYRE'!$B$4:$C$118,2,FALSE)</f>
        <v>144</v>
      </c>
      <c r="I19" s="5">
        <f>G19*2</f>
        <v>4</v>
      </c>
      <c r="J19" s="5">
        <v>30</v>
      </c>
      <c r="K19" s="5">
        <v>50</v>
      </c>
      <c r="L19" s="5">
        <f>G19*H19+I19+J19+K19</f>
        <v>372</v>
      </c>
    </row>
    <row r="20" spans="1:12" ht="14.25" customHeight="1">
      <c r="A20" s="15">
        <v>17</v>
      </c>
      <c r="B20" s="4" t="s">
        <v>41</v>
      </c>
      <c r="C20" s="4" t="s">
        <v>114</v>
      </c>
      <c r="D20" s="6" t="s">
        <v>80</v>
      </c>
      <c r="E20" s="4" t="s">
        <v>77</v>
      </c>
      <c r="F20" s="4" t="s">
        <v>44</v>
      </c>
      <c r="G20" s="4">
        <v>1</v>
      </c>
      <c r="H20" s="5">
        <f>VLOOKUP(E20,'[1]MAHAJAN TYRE'!$B$4:$C$118,2,FALSE)</f>
        <v>110</v>
      </c>
      <c r="I20" s="5">
        <f>G20*2</f>
        <v>2</v>
      </c>
      <c r="J20" s="5">
        <v>12</v>
      </c>
      <c r="K20" s="5">
        <v>50</v>
      </c>
      <c r="L20" s="5">
        <f>G20*H20+I20+J20+K20</f>
        <v>174</v>
      </c>
    </row>
    <row r="21" spans="1:12" ht="14.25" customHeight="1">
      <c r="A21" s="15">
        <v>18</v>
      </c>
      <c r="B21" s="4" t="s">
        <v>3</v>
      </c>
      <c r="C21" s="4" t="s">
        <v>99</v>
      </c>
      <c r="D21" s="6" t="s">
        <v>80</v>
      </c>
      <c r="E21" s="4" t="s">
        <v>67</v>
      </c>
      <c r="F21" s="4" t="s">
        <v>25</v>
      </c>
      <c r="G21" s="4">
        <v>1</v>
      </c>
      <c r="H21" s="5">
        <f>VLOOKUP(E21,'[1]MAHAJAN TYRE'!$B$4:$C$118,2,FALSE)</f>
        <v>216</v>
      </c>
      <c r="I21" s="5">
        <f>G21*2</f>
        <v>2</v>
      </c>
      <c r="J21" s="5">
        <v>25</v>
      </c>
      <c r="K21" s="5">
        <v>50</v>
      </c>
      <c r="L21" s="5">
        <f>G21*H21+I21+J21+K21</f>
        <v>293</v>
      </c>
    </row>
    <row r="22" spans="1:12" ht="14.25" customHeight="1">
      <c r="A22" s="15">
        <v>19</v>
      </c>
      <c r="B22" s="4" t="s">
        <v>3</v>
      </c>
      <c r="C22" s="4" t="s">
        <v>98</v>
      </c>
      <c r="D22" s="6" t="s">
        <v>80</v>
      </c>
      <c r="E22" s="4" t="s">
        <v>66</v>
      </c>
      <c r="F22" s="4" t="s">
        <v>24</v>
      </c>
      <c r="G22" s="4">
        <v>1</v>
      </c>
      <c r="H22" s="5">
        <f>VLOOKUP(E22,'[1]MAHAJAN TYRE'!$B$4:$C$118,2,FALSE)</f>
        <v>216</v>
      </c>
      <c r="I22" s="5">
        <f>G22*2</f>
        <v>2</v>
      </c>
      <c r="J22" s="5">
        <v>15</v>
      </c>
      <c r="K22" s="5">
        <v>50</v>
      </c>
      <c r="L22" s="5">
        <f>G22*H22+I22+J22+K22</f>
        <v>283</v>
      </c>
    </row>
    <row r="23" spans="1:12" ht="14.25" customHeight="1">
      <c r="A23" s="15">
        <v>20</v>
      </c>
      <c r="B23" s="4" t="s">
        <v>3</v>
      </c>
      <c r="C23" s="4" t="s">
        <v>97</v>
      </c>
      <c r="D23" s="6" t="s">
        <v>80</v>
      </c>
      <c r="E23" s="4" t="s">
        <v>65</v>
      </c>
      <c r="F23" s="4" t="s">
        <v>23</v>
      </c>
      <c r="G23" s="4">
        <v>1</v>
      </c>
      <c r="H23" s="5">
        <f>VLOOKUP(E23,'[1]MAHAJAN TYRE'!$B$4:$C$118,2,FALSE)</f>
        <v>180</v>
      </c>
      <c r="I23" s="5">
        <f>G23*2</f>
        <v>2</v>
      </c>
      <c r="J23" s="5">
        <v>12</v>
      </c>
      <c r="K23" s="5">
        <v>50</v>
      </c>
      <c r="L23" s="5">
        <f>G23*H23+I23+J23+K23</f>
        <v>244</v>
      </c>
    </row>
    <row r="24" spans="1:12" ht="14.25" customHeight="1">
      <c r="A24" s="15">
        <v>21</v>
      </c>
      <c r="B24" s="4" t="s">
        <v>3</v>
      </c>
      <c r="C24" s="4" t="s">
        <v>88</v>
      </c>
      <c r="D24" s="6" t="s">
        <v>80</v>
      </c>
      <c r="E24" s="4" t="s">
        <v>56</v>
      </c>
      <c r="F24" s="4" t="s">
        <v>12</v>
      </c>
      <c r="G24" s="4">
        <v>4</v>
      </c>
      <c r="H24" s="5">
        <f>VLOOKUP(E24,'[1]MAHAJAN TYRE'!$B$4:$C$118,2,FALSE)</f>
        <v>120</v>
      </c>
      <c r="I24" s="5">
        <f>G24*2</f>
        <v>8</v>
      </c>
      <c r="J24" s="5">
        <v>32</v>
      </c>
      <c r="K24" s="5">
        <v>50</v>
      </c>
      <c r="L24" s="5">
        <f>G24*H24+I24+J24+K24</f>
        <v>570</v>
      </c>
    </row>
    <row r="25" spans="1:12" ht="14.25" customHeight="1">
      <c r="A25" s="15">
        <v>22</v>
      </c>
      <c r="B25" s="4" t="s">
        <v>3</v>
      </c>
      <c r="C25" s="4" t="s">
        <v>82</v>
      </c>
      <c r="D25" s="6" t="s">
        <v>80</v>
      </c>
      <c r="E25" s="4" t="s">
        <v>50</v>
      </c>
      <c r="F25" s="4" t="s">
        <v>4</v>
      </c>
      <c r="G25" s="4">
        <v>2</v>
      </c>
      <c r="H25" s="5">
        <f>VLOOKUP(E25,'[1]MAHAJAN TYRE'!$B$4:$C$118,2,FALSE)</f>
        <v>216</v>
      </c>
      <c r="I25" s="5">
        <f>G25*2</f>
        <v>4</v>
      </c>
      <c r="J25" s="5">
        <v>50</v>
      </c>
      <c r="K25" s="5">
        <v>50</v>
      </c>
      <c r="L25" s="5">
        <f>G25*H25+I25+J25+K25</f>
        <v>536</v>
      </c>
    </row>
    <row r="26" spans="1:12" ht="14.25" customHeight="1">
      <c r="A26" s="15">
        <v>23</v>
      </c>
      <c r="B26" s="4" t="s">
        <v>7</v>
      </c>
      <c r="C26" s="4" t="s">
        <v>84</v>
      </c>
      <c r="D26" s="6" t="s">
        <v>80</v>
      </c>
      <c r="E26" s="4" t="s">
        <v>52</v>
      </c>
      <c r="F26" s="4" t="s">
        <v>8</v>
      </c>
      <c r="G26" s="4">
        <v>1</v>
      </c>
      <c r="H26" s="5">
        <f>VLOOKUP(E26,'[1]MAHAJAN TYRE'!$B$4:$C$118,2,FALSE)</f>
        <v>100</v>
      </c>
      <c r="I26" s="5">
        <f>G26*2</f>
        <v>2</v>
      </c>
      <c r="J26" s="5">
        <v>15</v>
      </c>
      <c r="K26" s="5">
        <v>50</v>
      </c>
      <c r="L26" s="5">
        <f>G26*H26+I26+J26+K26</f>
        <v>167</v>
      </c>
    </row>
    <row r="27" spans="1:12" ht="14.25" customHeight="1">
      <c r="A27" s="15">
        <v>24</v>
      </c>
      <c r="B27" s="4" t="s">
        <v>7</v>
      </c>
      <c r="C27" s="4" t="s">
        <v>85</v>
      </c>
      <c r="D27" s="6" t="s">
        <v>80</v>
      </c>
      <c r="E27" s="4" t="s">
        <v>53</v>
      </c>
      <c r="F27" s="4" t="s">
        <v>9</v>
      </c>
      <c r="G27" s="4">
        <v>1</v>
      </c>
      <c r="H27" s="5">
        <f>VLOOKUP(E27,'[1]MAHAJAN TYRE'!$B$4:$C$118,2,FALSE)</f>
        <v>100</v>
      </c>
      <c r="I27" s="5">
        <f>G27*2</f>
        <v>2</v>
      </c>
      <c r="J27" s="5">
        <v>15</v>
      </c>
      <c r="K27" s="5">
        <v>50</v>
      </c>
      <c r="L27" s="5">
        <f>G27*H27+I27+J27+K27</f>
        <v>167</v>
      </c>
    </row>
    <row r="28" spans="1:12" ht="14.25" customHeight="1">
      <c r="A28" s="15">
        <v>25</v>
      </c>
      <c r="B28" s="4" t="s">
        <v>7</v>
      </c>
      <c r="C28" s="4" t="s">
        <v>86</v>
      </c>
      <c r="D28" s="6" t="s">
        <v>80</v>
      </c>
      <c r="E28" s="4" t="s">
        <v>54</v>
      </c>
      <c r="F28" s="4" t="s">
        <v>10</v>
      </c>
      <c r="G28" s="4">
        <v>1</v>
      </c>
      <c r="H28" s="5">
        <f>VLOOKUP(E28,'[1]MAHAJAN TYRE'!$B$4:$C$118,2,FALSE)</f>
        <v>100</v>
      </c>
      <c r="I28" s="5">
        <f>G28*2</f>
        <v>2</v>
      </c>
      <c r="J28" s="5">
        <v>10</v>
      </c>
      <c r="K28" s="5">
        <v>50</v>
      </c>
      <c r="L28" s="5">
        <f>G28*H28+I28+J28+K28</f>
        <v>162</v>
      </c>
    </row>
    <row r="29" spans="1:12" ht="14.25" customHeight="1">
      <c r="A29" s="15">
        <v>26</v>
      </c>
      <c r="B29" s="4" t="s">
        <v>7</v>
      </c>
      <c r="C29" s="4" t="s">
        <v>87</v>
      </c>
      <c r="D29" s="6" t="s">
        <v>80</v>
      </c>
      <c r="E29" s="4" t="s">
        <v>55</v>
      </c>
      <c r="F29" s="4" t="s">
        <v>11</v>
      </c>
      <c r="G29" s="4">
        <v>2</v>
      </c>
      <c r="H29" s="5">
        <f>VLOOKUP(E29,'[1]MAHAJAN TYRE'!$B$4:$C$118,2,FALSE)</f>
        <v>100</v>
      </c>
      <c r="I29" s="5">
        <f>G29*2</f>
        <v>4</v>
      </c>
      <c r="J29" s="5">
        <v>24</v>
      </c>
      <c r="K29" s="5">
        <v>50</v>
      </c>
      <c r="L29" s="5">
        <f>G29*H29+I29+J29+K29</f>
        <v>278</v>
      </c>
    </row>
    <row r="30" spans="1:12" ht="14.25" customHeight="1">
      <c r="A30" s="15">
        <v>27</v>
      </c>
      <c r="B30" s="4" t="s">
        <v>7</v>
      </c>
      <c r="C30" s="4" t="s">
        <v>91</v>
      </c>
      <c r="D30" s="6" t="s">
        <v>80</v>
      </c>
      <c r="E30" s="4" t="s">
        <v>59</v>
      </c>
      <c r="F30" s="4" t="s">
        <v>16</v>
      </c>
      <c r="G30" s="4">
        <v>2</v>
      </c>
      <c r="H30" s="5">
        <f>VLOOKUP(E30,'[1]MAHAJAN TYRE'!$B$4:$C$118,2,FALSE)</f>
        <v>180</v>
      </c>
      <c r="I30" s="5">
        <f>G30*2</f>
        <v>4</v>
      </c>
      <c r="J30" s="5">
        <v>50</v>
      </c>
      <c r="K30" s="5">
        <v>50</v>
      </c>
      <c r="L30" s="5">
        <f>G30*H30+I30+J30+K30</f>
        <v>464</v>
      </c>
    </row>
    <row r="31" spans="1:12" ht="14.25" customHeight="1">
      <c r="A31" s="15">
        <v>28</v>
      </c>
      <c r="B31" s="4" t="s">
        <v>7</v>
      </c>
      <c r="C31" s="4" t="s">
        <v>93</v>
      </c>
      <c r="D31" s="6" t="s">
        <v>80</v>
      </c>
      <c r="E31" s="4" t="s">
        <v>61</v>
      </c>
      <c r="F31" s="4" t="s">
        <v>19</v>
      </c>
      <c r="G31" s="4">
        <v>1</v>
      </c>
      <c r="H31" s="5">
        <f>VLOOKUP(E31,'[1]MAHAJAN TYRE'!$B$4:$C$118,2,FALSE)</f>
        <v>180</v>
      </c>
      <c r="I31" s="5">
        <f>G31*2</f>
        <v>2</v>
      </c>
      <c r="J31" s="5">
        <v>12</v>
      </c>
      <c r="K31" s="5">
        <v>50</v>
      </c>
      <c r="L31" s="5">
        <f>G31*H31+I31+J31+K31</f>
        <v>244</v>
      </c>
    </row>
    <row r="32" spans="1:12" ht="14.25" customHeight="1">
      <c r="A32" s="15">
        <v>29</v>
      </c>
      <c r="B32" s="4" t="s">
        <v>17</v>
      </c>
      <c r="C32" s="4" t="s">
        <v>92</v>
      </c>
      <c r="D32" s="6" t="s">
        <v>80</v>
      </c>
      <c r="E32" s="4" t="s">
        <v>60</v>
      </c>
      <c r="F32" s="4" t="s">
        <v>18</v>
      </c>
      <c r="G32" s="4">
        <v>1</v>
      </c>
      <c r="H32" s="5">
        <f>VLOOKUP(E32,'[1]MAHAJAN TYRE'!$B$4:$C$118,2,FALSE)</f>
        <v>180</v>
      </c>
      <c r="I32" s="5">
        <f>G32*2</f>
        <v>2</v>
      </c>
      <c r="J32" s="5">
        <v>25</v>
      </c>
      <c r="K32" s="5">
        <v>50</v>
      </c>
      <c r="L32" s="5">
        <f>G32*H32+I32+J32+K32</f>
        <v>257</v>
      </c>
    </row>
    <row r="33" spans="1:12" ht="14.25" customHeight="1">
      <c r="A33" s="15">
        <v>30</v>
      </c>
      <c r="B33" s="4" t="s">
        <v>13</v>
      </c>
      <c r="C33" s="4" t="s">
        <v>89</v>
      </c>
      <c r="D33" s="6" t="s">
        <v>80</v>
      </c>
      <c r="E33" s="4" t="s">
        <v>57</v>
      </c>
      <c r="F33" s="4" t="s">
        <v>14</v>
      </c>
      <c r="G33" s="4">
        <v>2</v>
      </c>
      <c r="H33" s="5">
        <f>VLOOKUP(E33,'[1]MAHAJAN TYRE'!$B$4:$C$118,2,FALSE)</f>
        <v>120</v>
      </c>
      <c r="I33" s="5">
        <f>G33*2</f>
        <v>4</v>
      </c>
      <c r="J33" s="5">
        <v>24</v>
      </c>
      <c r="K33" s="5">
        <v>50</v>
      </c>
      <c r="L33" s="5">
        <f>G33*H33+I33+J33+K33</f>
        <v>318</v>
      </c>
    </row>
    <row r="34" spans="1:12" ht="14.25" customHeight="1">
      <c r="A34" s="15">
        <v>31</v>
      </c>
      <c r="B34" s="4" t="s">
        <v>13</v>
      </c>
      <c r="C34" s="4" t="s">
        <v>94</v>
      </c>
      <c r="D34" s="6" t="s">
        <v>80</v>
      </c>
      <c r="E34" s="4" t="s">
        <v>62</v>
      </c>
      <c r="F34" s="4" t="s">
        <v>20</v>
      </c>
      <c r="G34" s="4">
        <v>1</v>
      </c>
      <c r="H34" s="5">
        <f>VLOOKUP(E34,'[1]MAHAJAN TYRE'!$B$4:$C$118,2,FALSE)</f>
        <v>120</v>
      </c>
      <c r="I34" s="5">
        <f>G34*2</f>
        <v>2</v>
      </c>
      <c r="J34" s="5">
        <v>15</v>
      </c>
      <c r="K34" s="5">
        <v>50</v>
      </c>
      <c r="L34" s="5">
        <f>G34*H34+I34+J34+K34</f>
        <v>187</v>
      </c>
    </row>
    <row r="35" spans="1:12" ht="14.25" customHeight="1">
      <c r="A35" s="15">
        <v>32</v>
      </c>
      <c r="B35" s="4" t="s">
        <v>13</v>
      </c>
      <c r="C35" s="4" t="s">
        <v>95</v>
      </c>
      <c r="D35" s="6" t="s">
        <v>80</v>
      </c>
      <c r="E35" s="4" t="s">
        <v>63</v>
      </c>
      <c r="F35" s="4" t="s">
        <v>21</v>
      </c>
      <c r="G35" s="4">
        <v>1</v>
      </c>
      <c r="H35" s="5">
        <f>VLOOKUP(E35,'[1]MAHAJAN TYRE'!$B$4:$C$118,2,FALSE)</f>
        <v>120</v>
      </c>
      <c r="I35" s="5">
        <f>G35*2</f>
        <v>2</v>
      </c>
      <c r="J35" s="5">
        <v>10</v>
      </c>
      <c r="K35" s="5">
        <v>50</v>
      </c>
      <c r="L35" s="5">
        <f>G35*H35+I35+J35+K35</f>
        <v>182</v>
      </c>
    </row>
    <row r="36" spans="1:12" ht="14.25" customHeight="1">
      <c r="A36" s="15">
        <v>33</v>
      </c>
      <c r="B36" s="4" t="s">
        <v>13</v>
      </c>
      <c r="C36" s="4" t="s">
        <v>96</v>
      </c>
      <c r="D36" s="6" t="s">
        <v>80</v>
      </c>
      <c r="E36" s="4" t="s">
        <v>64</v>
      </c>
      <c r="F36" s="4" t="s">
        <v>22</v>
      </c>
      <c r="G36" s="4">
        <v>2</v>
      </c>
      <c r="H36" s="5">
        <f>VLOOKUP(E36,'[1]MAHAJAN TYRE'!$B$4:$C$118,2,FALSE)</f>
        <v>250</v>
      </c>
      <c r="I36" s="5">
        <f>G36*2</f>
        <v>4</v>
      </c>
      <c r="J36" s="5">
        <v>60</v>
      </c>
      <c r="K36" s="5">
        <v>50</v>
      </c>
      <c r="L36" s="5">
        <f>G36*H36+I36+J36+K36</f>
        <v>614</v>
      </c>
    </row>
    <row r="37" spans="1:12" ht="14.25" customHeight="1">
      <c r="A37" s="15">
        <v>34</v>
      </c>
      <c r="B37" s="4" t="s">
        <v>13</v>
      </c>
      <c r="C37" s="4" t="s">
        <v>90</v>
      </c>
      <c r="D37" s="6" t="s">
        <v>80</v>
      </c>
      <c r="E37" s="4" t="s">
        <v>58</v>
      </c>
      <c r="F37" s="4" t="s">
        <v>15</v>
      </c>
      <c r="G37" s="4">
        <v>3</v>
      </c>
      <c r="H37" s="5">
        <f>VLOOKUP(E37,'[1]MAHAJAN TYRE'!$B$4:$C$118,2,FALSE)</f>
        <v>132</v>
      </c>
      <c r="I37" s="5">
        <f>G37*2</f>
        <v>6</v>
      </c>
      <c r="J37" s="5">
        <v>36</v>
      </c>
      <c r="K37" s="5">
        <v>50</v>
      </c>
      <c r="L37" s="5">
        <f>G37*H37+I37+J37+K37</f>
        <v>488</v>
      </c>
    </row>
    <row r="38" spans="1:12" ht="14.25" customHeight="1">
      <c r="A38" s="15">
        <v>35</v>
      </c>
      <c r="B38" s="4" t="s">
        <v>45</v>
      </c>
      <c r="C38" s="4" t="s">
        <v>116</v>
      </c>
      <c r="D38" s="6" t="s">
        <v>80</v>
      </c>
      <c r="E38" s="4" t="s">
        <v>79</v>
      </c>
      <c r="F38" s="4" t="s">
        <v>47</v>
      </c>
      <c r="G38" s="4">
        <v>1</v>
      </c>
      <c r="H38" s="5">
        <f>VLOOKUP(E38,'[1]MAHAJAN TYRE'!$B$4:$C$118,2,FALSE)</f>
        <v>100</v>
      </c>
      <c r="I38" s="5">
        <f>G38*2</f>
        <v>2</v>
      </c>
      <c r="J38" s="5">
        <v>12</v>
      </c>
      <c r="K38" s="5">
        <v>50</v>
      </c>
      <c r="L38" s="5">
        <f>G38*H38+I38+J38+K38</f>
        <v>164</v>
      </c>
    </row>
    <row r="39" spans="1:12" ht="14.25" customHeight="1">
      <c r="A39" s="15">
        <v>36</v>
      </c>
      <c r="B39" s="4" t="s">
        <v>45</v>
      </c>
      <c r="C39" s="4" t="s">
        <v>115</v>
      </c>
      <c r="D39" s="6" t="s">
        <v>80</v>
      </c>
      <c r="E39" s="4" t="s">
        <v>78</v>
      </c>
      <c r="F39" s="4" t="s">
        <v>46</v>
      </c>
      <c r="G39" s="4">
        <v>3</v>
      </c>
      <c r="H39" s="5">
        <f>VLOOKUP(E39,'[1]MAHAJAN TYRE'!$B$4:$C$118,2,FALSE)</f>
        <v>200</v>
      </c>
      <c r="I39" s="5">
        <f>G39*2</f>
        <v>6</v>
      </c>
      <c r="J39" s="5">
        <v>60</v>
      </c>
      <c r="K39" s="5">
        <v>50</v>
      </c>
      <c r="L39" s="5">
        <f>G39*H39+I39+J39+K39</f>
        <v>716</v>
      </c>
    </row>
    <row r="40" spans="1:12" s="19" customFormat="1" ht="14.25" customHeight="1">
      <c r="A40" s="16" t="s">
        <v>132</v>
      </c>
      <c r="B40" s="16"/>
      <c r="C40" s="16"/>
      <c r="D40" s="16"/>
      <c r="E40" s="16"/>
      <c r="F40" s="16"/>
      <c r="G40" s="16"/>
      <c r="H40" s="17"/>
      <c r="I40" s="17"/>
      <c r="J40" s="17"/>
      <c r="K40" s="17"/>
      <c r="L40" s="18">
        <f>SUM(L4:L39)</f>
        <v>12236</v>
      </c>
    </row>
    <row r="41" spans="1:12" s="3" customFormat="1" ht="30" customHeight="1">
      <c r="A41" s="7" t="s">
        <v>124</v>
      </c>
      <c r="B41" s="7"/>
      <c r="C41" s="7"/>
      <c r="D41" s="7"/>
      <c r="E41" s="7"/>
      <c r="F41" s="7"/>
      <c r="G41" s="7"/>
      <c r="H41" s="8"/>
      <c r="I41" s="8"/>
      <c r="J41" s="8"/>
      <c r="K41" s="8"/>
      <c r="L41" s="8"/>
    </row>
    <row r="42" spans="1:12" s="3" customFormat="1" ht="30" customHeight="1">
      <c r="A42" s="7" t="s">
        <v>48</v>
      </c>
      <c r="B42" s="7"/>
      <c r="C42" s="7"/>
      <c r="D42" s="7"/>
      <c r="E42" s="7"/>
      <c r="F42" s="7"/>
      <c r="G42" s="7"/>
      <c r="H42" s="8"/>
      <c r="I42" s="8"/>
      <c r="J42" s="8"/>
      <c r="K42" s="8"/>
      <c r="L42" s="8"/>
    </row>
    <row r="43" spans="1:12">
      <c r="G43" s="20">
        <f>SUM(G4:G39)</f>
        <v>59</v>
      </c>
    </row>
  </sheetData>
  <sortState ref="B4:L39">
    <sortCondition ref="B4:B39"/>
    <sortCondition ref="C4:C39"/>
  </sortState>
  <mergeCells count="7">
    <mergeCell ref="A40:K40"/>
    <mergeCell ref="A41:L41"/>
    <mergeCell ref="A42:L42"/>
    <mergeCell ref="A1:H1"/>
    <mergeCell ref="A2:H2"/>
    <mergeCell ref="I1:L1"/>
    <mergeCell ref="I2:L2"/>
  </mergeCells>
  <conditionalFormatting sqref="C3:C1048576">
    <cfRule type="duplicateValues" dxfId="1" priority="1"/>
    <cfRule type="duplicateValues" dxfId="0" priority="2"/>
  </conditionalFormatting>
  <pageMargins left="0.31" right="0.24" top="0.43" bottom="0.18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2024-07-18T11:03:42Z</cp:lastPrinted>
  <dcterms:created xsi:type="dcterms:W3CDTF">2024-07-17T05:02:40Z</dcterms:created>
  <dcterms:modified xsi:type="dcterms:W3CDTF">2024-07-18T11:03:42Z</dcterms:modified>
</cp:coreProperties>
</file>