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Invoice!$A$3:$M$30</definedName>
  </definedNames>
  <calcPr calcId="124519"/>
</workbook>
</file>

<file path=xl/calcChain.xml><?xml version="1.0" encoding="utf-8"?>
<calcChain xmlns="http://schemas.openxmlformats.org/spreadsheetml/2006/main">
  <c r="G28" i="1"/>
  <c r="J26"/>
  <c r="I26"/>
  <c r="H26"/>
  <c r="J25"/>
  <c r="I25"/>
  <c r="H25"/>
  <c r="J24"/>
  <c r="I24"/>
  <c r="H24"/>
  <c r="L24" s="1"/>
  <c r="J23"/>
  <c r="I23"/>
  <c r="H23"/>
  <c r="J22"/>
  <c r="I22"/>
  <c r="H22"/>
  <c r="L22" s="1"/>
  <c r="J21"/>
  <c r="I21"/>
  <c r="H21"/>
  <c r="J20"/>
  <c r="I20"/>
  <c r="H20"/>
  <c r="L20" s="1"/>
  <c r="J19"/>
  <c r="I19"/>
  <c r="H19"/>
  <c r="J18"/>
  <c r="I18"/>
  <c r="H18"/>
  <c r="L18" s="1"/>
  <c r="J17"/>
  <c r="I17"/>
  <c r="H17"/>
  <c r="J16"/>
  <c r="I16"/>
  <c r="H16"/>
  <c r="L16" s="1"/>
  <c r="J15"/>
  <c r="I15"/>
  <c r="H15"/>
  <c r="J14"/>
  <c r="I14"/>
  <c r="H14"/>
  <c r="L14" s="1"/>
  <c r="J13"/>
  <c r="I13"/>
  <c r="H13"/>
  <c r="J12"/>
  <c r="I12"/>
  <c r="H12"/>
  <c r="L12" s="1"/>
  <c r="J11"/>
  <c r="I11"/>
  <c r="H11"/>
  <c r="J10"/>
  <c r="I10"/>
  <c r="H10"/>
  <c r="L10" s="1"/>
  <c r="J9"/>
  <c r="I9"/>
  <c r="H9"/>
  <c r="J8"/>
  <c r="I8"/>
  <c r="H8"/>
  <c r="L8" s="1"/>
  <c r="J7"/>
  <c r="I7"/>
  <c r="H7"/>
  <c r="J6"/>
  <c r="I6"/>
  <c r="H6"/>
  <c r="J5"/>
  <c r="I5"/>
  <c r="H5"/>
  <c r="J4"/>
  <c r="I4"/>
  <c r="H4"/>
  <c r="L26" l="1"/>
  <c r="L5"/>
  <c r="L7"/>
  <c r="L9"/>
  <c r="L13"/>
  <c r="L15"/>
  <c r="L17"/>
  <c r="L19"/>
  <c r="L21"/>
  <c r="L23"/>
  <c r="L11"/>
  <c r="L25"/>
  <c r="L4"/>
  <c r="L6"/>
  <c r="L27" l="1"/>
</calcChain>
</file>

<file path=xl/sharedStrings.xml><?xml version="1.0" encoding="utf-8"?>
<sst xmlns="http://schemas.openxmlformats.org/spreadsheetml/2006/main" count="157" uniqueCount="102">
  <si>
    <t>INVOICE
PRAGATI LOGISTICS,SAMANTA SAHI KHUNTIA LANE,8984191006
GST No:21AGHPB9356M1Z9</t>
  </si>
  <si>
    <t>Thanking you for your business.
PRAGATI LOGISTICS</t>
  </si>
  <si>
    <t>JAJPUR TOWN</t>
  </si>
  <si>
    <t>NIMAPARA</t>
  </si>
  <si>
    <t>BHUBANESWAR</t>
  </si>
  <si>
    <t>JHARSUGUDA</t>
  </si>
  <si>
    <t>BOUDH</t>
  </si>
  <si>
    <t>ROURKELA</t>
  </si>
  <si>
    <t>RAYAGADA</t>
  </si>
  <si>
    <t>BASUDEVPUR</t>
  </si>
  <si>
    <t>CTC</t>
  </si>
  <si>
    <t>FROM</t>
  </si>
  <si>
    <t>PHENYLE</t>
  </si>
  <si>
    <t>AGARBATTI</t>
  </si>
  <si>
    <t>SCRUBER</t>
  </si>
  <si>
    <t>CASE</t>
  </si>
  <si>
    <t>RATE</t>
  </si>
  <si>
    <t>HML</t>
  </si>
  <si>
    <t>DD.CH.</t>
  </si>
  <si>
    <t>LR CH.</t>
  </si>
  <si>
    <t>AMT.</t>
  </si>
  <si>
    <t>PRODUCT</t>
  </si>
  <si>
    <t>SL.</t>
  </si>
  <si>
    <t>DATE</t>
  </si>
  <si>
    <t>LR NO.</t>
  </si>
  <si>
    <t>INV. NO.</t>
  </si>
  <si>
    <t>DESTINATION</t>
  </si>
  <si>
    <t>JALESWAR</t>
  </si>
  <si>
    <t>MALKANGIRI</t>
  </si>
  <si>
    <t>KORAPUT</t>
  </si>
  <si>
    <t>TOILET CLENER</t>
  </si>
  <si>
    <t>Kindly, verify &amp; confirm within 7 days, else GST will be filed by 20th DEC, 2024. 
GST to be paid by Consignor under Reverse Charge Mechanism(RCM) as per GST.</t>
  </si>
  <si>
    <t>01/11/2024</t>
  </si>
  <si>
    <t>PL/MA/10411</t>
  </si>
  <si>
    <t>398</t>
  </si>
  <si>
    <t>KOTPAD</t>
  </si>
  <si>
    <t>PL/MA/10413</t>
  </si>
  <si>
    <t>401</t>
  </si>
  <si>
    <t>PL/MA/10422</t>
  </si>
  <si>
    <t>396</t>
  </si>
  <si>
    <t>ASKA</t>
  </si>
  <si>
    <t>02/11/2024</t>
  </si>
  <si>
    <t>PL/MA/10475</t>
  </si>
  <si>
    <t>395</t>
  </si>
  <si>
    <t>04/11/2024</t>
  </si>
  <si>
    <t>PL/MA/10562</t>
  </si>
  <si>
    <t>403</t>
  </si>
  <si>
    <t>SORO</t>
  </si>
  <si>
    <t>PL/MA/10564</t>
  </si>
  <si>
    <t>404</t>
  </si>
  <si>
    <t>05/11/2024</t>
  </si>
  <si>
    <t>PL/MA/10650</t>
  </si>
  <si>
    <t>406</t>
  </si>
  <si>
    <t>BALASORE</t>
  </si>
  <si>
    <t>06/11/2024</t>
  </si>
  <si>
    <t>PL/DO/15350</t>
  </si>
  <si>
    <t>407</t>
  </si>
  <si>
    <t>PL/MA/10683</t>
  </si>
  <si>
    <t>408</t>
  </si>
  <si>
    <t>PL/MA/10684</t>
  </si>
  <si>
    <t>410</t>
  </si>
  <si>
    <t>07/11/2024</t>
  </si>
  <si>
    <t>PL/MA/10764</t>
  </si>
  <si>
    <t>412</t>
  </si>
  <si>
    <t>PL/MA/10765</t>
  </si>
  <si>
    <t>411</t>
  </si>
  <si>
    <t>08/11/2024</t>
  </si>
  <si>
    <t>PL/DO/15544</t>
  </si>
  <si>
    <t>413</t>
  </si>
  <si>
    <t>KENDRAPARA</t>
  </si>
  <si>
    <t>PL/DO/15545</t>
  </si>
  <si>
    <t>414</t>
  </si>
  <si>
    <t>13/11/2024</t>
  </si>
  <si>
    <t>PL/MA/11102</t>
  </si>
  <si>
    <t>423</t>
  </si>
  <si>
    <t>BLECHING</t>
  </si>
  <si>
    <t>14/11/2024</t>
  </si>
  <si>
    <t>PL/MA/11152</t>
  </si>
  <si>
    <t>426</t>
  </si>
  <si>
    <t>18/11/2024</t>
  </si>
  <si>
    <t>PL/DO/16261</t>
  </si>
  <si>
    <t>431</t>
  </si>
  <si>
    <t>19/11/2024</t>
  </si>
  <si>
    <t>PL/MA/11300</t>
  </si>
  <si>
    <t>436</t>
  </si>
  <si>
    <t>21/11/2024</t>
  </si>
  <si>
    <t>PL/MA/11394</t>
  </si>
  <si>
    <t>439</t>
  </si>
  <si>
    <t>PL/MA/11424</t>
  </si>
  <si>
    <t>441</t>
  </si>
  <si>
    <t>23/11/2024</t>
  </si>
  <si>
    <t>PL/MA/11520</t>
  </si>
  <si>
    <t>444</t>
  </si>
  <si>
    <t>26/11/2024</t>
  </si>
  <si>
    <t>PL/MA/11611</t>
  </si>
  <si>
    <t>449</t>
  </si>
  <si>
    <t>28/11/2024</t>
  </si>
  <si>
    <t>PL/MA/11715</t>
  </si>
  <si>
    <t>459</t>
  </si>
  <si>
    <t>(RUPEES TWENTY FIVE THOUSAND TWO HUNDRED TWENTY TWO ONLY)</t>
  </si>
  <si>
    <t xml:space="preserve">DHP INTERNATIONAL
Address: 504, MAHATAB ROAD, BACK SIDE OF JMG HERO,
CUTTACK,-753001 ODISHA,7978629868
GST No:21AIAPD5228R1ZC
</t>
  </si>
  <si>
    <t xml:space="preserve">Bill Date:30/11/2024
Bill NO : 27353
Total Amount: 25222.00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</si>
</sst>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142875</xdr:rowOff>
    </xdr:from>
    <xdr:to>
      <xdr:col>6</xdr:col>
      <xdr:colOff>219076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1" y="142875"/>
          <a:ext cx="3924300" cy="876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>
        <row r="3">
          <cell r="B3" t="str">
            <v>DESTINATION</v>
          </cell>
          <cell r="C3" t="str">
            <v>PHENYLE RATE / CASE</v>
          </cell>
          <cell r="D3" t="str">
            <v>AGARBATI RATE / CASE</v>
          </cell>
          <cell r="E3" t="str">
            <v>SCRUBER RATE / CASE</v>
          </cell>
          <cell r="F3" t="str">
            <v>DD.CH. / CASE</v>
          </cell>
        </row>
        <row r="4">
          <cell r="B4" t="str">
            <v>ANANDPUR</v>
          </cell>
          <cell r="C4">
            <v>75</v>
          </cell>
          <cell r="D4">
            <v>85</v>
          </cell>
          <cell r="E4">
            <v>100</v>
          </cell>
          <cell r="F4">
            <v>10</v>
          </cell>
        </row>
        <row r="5">
          <cell r="B5" t="str">
            <v>ANGUL</v>
          </cell>
          <cell r="C5">
            <v>55</v>
          </cell>
          <cell r="D5">
            <v>65</v>
          </cell>
          <cell r="E5">
            <v>80</v>
          </cell>
          <cell r="F5">
            <v>10</v>
          </cell>
        </row>
        <row r="6">
          <cell r="B6" t="str">
            <v>ASKA</v>
          </cell>
          <cell r="C6">
            <v>80</v>
          </cell>
          <cell r="D6">
            <v>90</v>
          </cell>
          <cell r="E6">
            <v>105</v>
          </cell>
          <cell r="F6">
            <v>10</v>
          </cell>
        </row>
        <row r="7">
          <cell r="B7" t="str">
            <v>ATHAGARH</v>
          </cell>
          <cell r="C7">
            <v>45</v>
          </cell>
          <cell r="D7">
            <v>55</v>
          </cell>
          <cell r="E7">
            <v>70</v>
          </cell>
        </row>
        <row r="8">
          <cell r="B8" t="str">
            <v>BALASORE</v>
          </cell>
          <cell r="C8">
            <v>70</v>
          </cell>
          <cell r="D8">
            <v>80</v>
          </cell>
          <cell r="E8">
            <v>95</v>
          </cell>
          <cell r="F8">
            <v>10</v>
          </cell>
        </row>
        <row r="9">
          <cell r="B9" t="str">
            <v>BALIAPAL</v>
          </cell>
          <cell r="C9">
            <v>85</v>
          </cell>
          <cell r="D9">
            <v>95</v>
          </cell>
          <cell r="E9">
            <v>110</v>
          </cell>
          <cell r="F9">
            <v>10</v>
          </cell>
        </row>
        <row r="10">
          <cell r="B10" t="str">
            <v>BANAMALIPUR</v>
          </cell>
          <cell r="C10">
            <v>45</v>
          </cell>
          <cell r="D10">
            <v>55</v>
          </cell>
          <cell r="E10">
            <v>70</v>
          </cell>
        </row>
        <row r="11">
          <cell r="B11" t="str">
            <v>BANKI</v>
          </cell>
          <cell r="C11">
            <v>45</v>
          </cell>
          <cell r="D11">
            <v>55</v>
          </cell>
          <cell r="E11">
            <v>70</v>
          </cell>
        </row>
        <row r="12">
          <cell r="B12" t="str">
            <v>BARAGARH</v>
          </cell>
          <cell r="C12">
            <v>90</v>
          </cell>
          <cell r="D12">
            <v>100</v>
          </cell>
          <cell r="E12">
            <v>115</v>
          </cell>
          <cell r="F12">
            <v>10</v>
          </cell>
        </row>
        <row r="13">
          <cell r="B13" t="str">
            <v>BARANGA</v>
          </cell>
          <cell r="C13">
            <v>45</v>
          </cell>
          <cell r="D13">
            <v>55</v>
          </cell>
          <cell r="E13">
            <v>70</v>
          </cell>
        </row>
        <row r="14">
          <cell r="B14" t="str">
            <v>BARBIL</v>
          </cell>
          <cell r="C14">
            <v>70</v>
          </cell>
          <cell r="D14">
            <v>80</v>
          </cell>
          <cell r="E14">
            <v>95</v>
          </cell>
          <cell r="F14">
            <v>10</v>
          </cell>
        </row>
        <row r="15">
          <cell r="B15" t="str">
            <v>BARIPADA</v>
          </cell>
          <cell r="C15">
            <v>80</v>
          </cell>
          <cell r="D15">
            <v>90</v>
          </cell>
          <cell r="E15">
            <v>105</v>
          </cell>
          <cell r="F15">
            <v>10</v>
          </cell>
        </row>
        <row r="16">
          <cell r="B16" t="str">
            <v>BARPALI</v>
          </cell>
          <cell r="C16">
            <v>110</v>
          </cell>
          <cell r="D16">
            <v>120</v>
          </cell>
          <cell r="E16">
            <v>135</v>
          </cell>
          <cell r="F16">
            <v>10</v>
          </cell>
        </row>
        <row r="17">
          <cell r="B17" t="str">
            <v>BASUDEVPUR</v>
          </cell>
          <cell r="C17">
            <v>90</v>
          </cell>
          <cell r="D17">
            <v>100</v>
          </cell>
          <cell r="E17">
            <v>115</v>
          </cell>
          <cell r="F17">
            <v>10</v>
          </cell>
        </row>
        <row r="18">
          <cell r="B18" t="str">
            <v>BELPAHAD</v>
          </cell>
          <cell r="C18">
            <v>125</v>
          </cell>
          <cell r="D18">
            <v>135</v>
          </cell>
          <cell r="E18">
            <v>150</v>
          </cell>
          <cell r="F18">
            <v>10</v>
          </cell>
        </row>
        <row r="19">
          <cell r="B19" t="str">
            <v>BERHAMPUR</v>
          </cell>
          <cell r="C19">
            <v>75</v>
          </cell>
          <cell r="D19">
            <v>85</v>
          </cell>
          <cell r="E19">
            <v>100</v>
          </cell>
          <cell r="F19">
            <v>10</v>
          </cell>
        </row>
        <row r="20">
          <cell r="B20" t="str">
            <v>BHADRAK</v>
          </cell>
          <cell r="C20">
            <v>45</v>
          </cell>
          <cell r="D20">
            <v>55</v>
          </cell>
          <cell r="E20">
            <v>70</v>
          </cell>
        </row>
        <row r="21">
          <cell r="B21" t="str">
            <v>BHANJANAGAR</v>
          </cell>
          <cell r="C21">
            <v>85</v>
          </cell>
          <cell r="D21">
            <v>95</v>
          </cell>
          <cell r="E21">
            <v>110</v>
          </cell>
          <cell r="F21">
            <v>10</v>
          </cell>
        </row>
        <row r="22">
          <cell r="B22" t="str">
            <v>BHAWANIPATNA</v>
          </cell>
          <cell r="C22">
            <v>85</v>
          </cell>
          <cell r="D22">
            <v>95</v>
          </cell>
          <cell r="E22">
            <v>110</v>
          </cell>
          <cell r="F22">
            <v>10</v>
          </cell>
        </row>
        <row r="23">
          <cell r="B23" t="str">
            <v>BHUBANESWAR</v>
          </cell>
          <cell r="C23">
            <v>45</v>
          </cell>
          <cell r="D23">
            <v>55</v>
          </cell>
          <cell r="E23">
            <v>70</v>
          </cell>
        </row>
        <row r="24">
          <cell r="B24" t="str">
            <v>BOLANGIR</v>
          </cell>
          <cell r="C24">
            <v>75</v>
          </cell>
          <cell r="D24">
            <v>85</v>
          </cell>
          <cell r="E24">
            <v>100</v>
          </cell>
          <cell r="F24">
            <v>10</v>
          </cell>
        </row>
        <row r="25">
          <cell r="B25" t="str">
            <v>BORIGUMMA</v>
          </cell>
          <cell r="C25">
            <v>115</v>
          </cell>
          <cell r="D25">
            <v>125</v>
          </cell>
          <cell r="E25">
            <v>140</v>
          </cell>
          <cell r="F25">
            <v>10</v>
          </cell>
        </row>
        <row r="26">
          <cell r="B26" t="str">
            <v>BOUDH</v>
          </cell>
          <cell r="C26">
            <v>100</v>
          </cell>
          <cell r="D26">
            <v>110</v>
          </cell>
          <cell r="E26">
            <v>125</v>
          </cell>
          <cell r="F26">
            <v>10</v>
          </cell>
        </row>
        <row r="27">
          <cell r="B27" t="str">
            <v>BRAJARAJNAGAR</v>
          </cell>
          <cell r="C27">
            <v>100</v>
          </cell>
          <cell r="D27">
            <v>110</v>
          </cell>
          <cell r="E27">
            <v>125</v>
          </cell>
          <cell r="F27">
            <v>10</v>
          </cell>
        </row>
        <row r="28">
          <cell r="B28" t="str">
            <v>CHANDBALI</v>
          </cell>
          <cell r="C28">
            <v>65</v>
          </cell>
          <cell r="D28">
            <v>75</v>
          </cell>
          <cell r="E28">
            <v>90</v>
          </cell>
          <cell r="F28">
            <v>10</v>
          </cell>
        </row>
        <row r="29">
          <cell r="B29" t="str">
            <v>CHATRACHAKADA</v>
          </cell>
          <cell r="C29">
            <v>65</v>
          </cell>
          <cell r="D29">
            <v>75</v>
          </cell>
          <cell r="E29">
            <v>90</v>
          </cell>
          <cell r="F29">
            <v>10</v>
          </cell>
        </row>
        <row r="30">
          <cell r="B30" t="str">
            <v>CHHATRAPUR</v>
          </cell>
          <cell r="C30">
            <v>85</v>
          </cell>
          <cell r="D30">
            <v>95</v>
          </cell>
          <cell r="E30">
            <v>110</v>
          </cell>
          <cell r="F30">
            <v>10</v>
          </cell>
        </row>
        <row r="31">
          <cell r="B31" t="str">
            <v>DENGAPOLA</v>
          </cell>
          <cell r="C31">
            <v>45</v>
          </cell>
          <cell r="D31">
            <v>55</v>
          </cell>
          <cell r="E31">
            <v>70</v>
          </cell>
        </row>
        <row r="32">
          <cell r="B32" t="str">
            <v>DERABISHI</v>
          </cell>
          <cell r="C32">
            <v>45</v>
          </cell>
          <cell r="D32">
            <v>55</v>
          </cell>
          <cell r="E32">
            <v>70</v>
          </cell>
        </row>
        <row r="33">
          <cell r="B33" t="str">
            <v>DHAMNAGAR</v>
          </cell>
          <cell r="C33">
            <v>100</v>
          </cell>
          <cell r="D33">
            <v>110</v>
          </cell>
          <cell r="E33">
            <v>125</v>
          </cell>
          <cell r="F33">
            <v>10</v>
          </cell>
        </row>
        <row r="34">
          <cell r="B34" t="str">
            <v>DHENKANAL</v>
          </cell>
          <cell r="C34">
            <v>45</v>
          </cell>
          <cell r="D34">
            <v>55</v>
          </cell>
          <cell r="E34">
            <v>70</v>
          </cell>
        </row>
        <row r="35">
          <cell r="B35" t="str">
            <v>DIGAPAHANDI</v>
          </cell>
          <cell r="C35">
            <v>100</v>
          </cell>
          <cell r="D35">
            <v>110</v>
          </cell>
          <cell r="E35">
            <v>125</v>
          </cell>
          <cell r="F35">
            <v>10</v>
          </cell>
        </row>
        <row r="36">
          <cell r="B36" t="str">
            <v>FAKIRPUR</v>
          </cell>
          <cell r="C36">
            <v>100</v>
          </cell>
          <cell r="D36">
            <v>110</v>
          </cell>
          <cell r="E36">
            <v>125</v>
          </cell>
          <cell r="F36">
            <v>10</v>
          </cell>
        </row>
        <row r="37">
          <cell r="B37" t="str">
            <v>HARIPUR HAT</v>
          </cell>
          <cell r="C37">
            <v>45</v>
          </cell>
          <cell r="D37">
            <v>55</v>
          </cell>
          <cell r="E37">
            <v>70</v>
          </cell>
        </row>
        <row r="38">
          <cell r="B38" t="str">
            <v>ITAMATI</v>
          </cell>
          <cell r="C38">
            <v>45</v>
          </cell>
          <cell r="D38">
            <v>55</v>
          </cell>
          <cell r="E38">
            <v>70</v>
          </cell>
        </row>
        <row r="39">
          <cell r="B39" t="str">
            <v>JAGATSINGHPUR</v>
          </cell>
          <cell r="C39">
            <v>45</v>
          </cell>
          <cell r="D39">
            <v>55</v>
          </cell>
          <cell r="E39">
            <v>70</v>
          </cell>
        </row>
        <row r="40">
          <cell r="B40" t="str">
            <v>JAJPUR ROAD</v>
          </cell>
          <cell r="C40">
            <v>45</v>
          </cell>
          <cell r="D40">
            <v>55</v>
          </cell>
          <cell r="E40">
            <v>70</v>
          </cell>
        </row>
        <row r="41">
          <cell r="B41" t="str">
            <v>JAJPUR TOWN</v>
          </cell>
          <cell r="C41">
            <v>45</v>
          </cell>
          <cell r="D41">
            <v>55</v>
          </cell>
          <cell r="E41">
            <v>70</v>
          </cell>
        </row>
        <row r="42">
          <cell r="B42" t="str">
            <v>JALESWAR</v>
          </cell>
          <cell r="C42">
            <v>90</v>
          </cell>
          <cell r="D42">
            <v>100</v>
          </cell>
          <cell r="E42">
            <v>115</v>
          </cell>
          <cell r="F42">
            <v>10</v>
          </cell>
        </row>
        <row r="43">
          <cell r="B43" t="str">
            <v>JASIPUR</v>
          </cell>
          <cell r="C43">
            <v>90</v>
          </cell>
          <cell r="D43">
            <v>100</v>
          </cell>
          <cell r="E43">
            <v>115</v>
          </cell>
          <cell r="F43">
            <v>10</v>
          </cell>
        </row>
        <row r="44">
          <cell r="B44" t="str">
            <v>JATNI</v>
          </cell>
          <cell r="C44">
            <v>45</v>
          </cell>
          <cell r="D44">
            <v>55</v>
          </cell>
          <cell r="E44">
            <v>70</v>
          </cell>
        </row>
        <row r="45">
          <cell r="B45" t="str">
            <v>JEYPORE</v>
          </cell>
          <cell r="C45">
            <v>90</v>
          </cell>
          <cell r="D45">
            <v>100</v>
          </cell>
          <cell r="E45">
            <v>115</v>
          </cell>
          <cell r="F45">
            <v>10</v>
          </cell>
        </row>
        <row r="46">
          <cell r="B46" t="str">
            <v>KALUPADA GHAT</v>
          </cell>
          <cell r="C46">
            <v>85</v>
          </cell>
          <cell r="D46">
            <v>95</v>
          </cell>
          <cell r="E46">
            <v>110</v>
          </cell>
          <cell r="F46">
            <v>10</v>
          </cell>
        </row>
        <row r="47">
          <cell r="B47" t="str">
            <v>KAMAKHYANAGAR</v>
          </cell>
          <cell r="C47">
            <v>45</v>
          </cell>
          <cell r="D47">
            <v>55</v>
          </cell>
          <cell r="E47">
            <v>70</v>
          </cell>
        </row>
        <row r="48">
          <cell r="B48" t="str">
            <v>KENDRAPARA</v>
          </cell>
          <cell r="C48">
            <v>45</v>
          </cell>
          <cell r="D48">
            <v>55</v>
          </cell>
          <cell r="E48">
            <v>70</v>
          </cell>
        </row>
        <row r="49">
          <cell r="B49" t="str">
            <v>KESINGA</v>
          </cell>
          <cell r="C49">
            <v>110</v>
          </cell>
          <cell r="D49">
            <v>120</v>
          </cell>
          <cell r="E49">
            <v>135</v>
          </cell>
          <cell r="F49">
            <v>10</v>
          </cell>
        </row>
        <row r="50">
          <cell r="B50" t="str">
            <v>KHURDA</v>
          </cell>
          <cell r="C50">
            <v>45</v>
          </cell>
          <cell r="D50">
            <v>55</v>
          </cell>
          <cell r="E50">
            <v>70</v>
          </cell>
        </row>
        <row r="51">
          <cell r="B51" t="str">
            <v>KONARK</v>
          </cell>
          <cell r="C51">
            <v>45</v>
          </cell>
          <cell r="D51">
            <v>55</v>
          </cell>
          <cell r="E51">
            <v>70</v>
          </cell>
        </row>
        <row r="52">
          <cell r="B52" t="str">
            <v>KORAPUT</v>
          </cell>
          <cell r="C52">
            <v>90</v>
          </cell>
          <cell r="D52">
            <v>100</v>
          </cell>
          <cell r="E52">
            <v>115</v>
          </cell>
          <cell r="F52">
            <v>10</v>
          </cell>
        </row>
        <row r="53">
          <cell r="B53" t="str">
            <v>KOTPAD</v>
          </cell>
          <cell r="C53">
            <v>115</v>
          </cell>
          <cell r="D53">
            <v>125</v>
          </cell>
          <cell r="E53">
            <v>140</v>
          </cell>
          <cell r="F53">
            <v>10</v>
          </cell>
        </row>
        <row r="54">
          <cell r="B54" t="str">
            <v>KUAKHIA</v>
          </cell>
          <cell r="C54">
            <v>45</v>
          </cell>
          <cell r="D54">
            <v>55</v>
          </cell>
          <cell r="E54">
            <v>70</v>
          </cell>
        </row>
        <row r="55">
          <cell r="B55" t="str">
            <v>KUNDILO</v>
          </cell>
          <cell r="C55">
            <v>65</v>
          </cell>
          <cell r="D55">
            <v>75</v>
          </cell>
          <cell r="E55">
            <v>90</v>
          </cell>
          <cell r="F55">
            <v>10</v>
          </cell>
        </row>
        <row r="56">
          <cell r="B56" t="str">
            <v>MALKANGIRI</v>
          </cell>
          <cell r="C56">
            <v>85</v>
          </cell>
          <cell r="D56">
            <v>95</v>
          </cell>
          <cell r="E56">
            <v>110</v>
          </cell>
          <cell r="F56">
            <v>10</v>
          </cell>
        </row>
        <row r="57">
          <cell r="B57" t="str">
            <v>NABARANGPUR</v>
          </cell>
          <cell r="C57">
            <v>100</v>
          </cell>
          <cell r="D57">
            <v>110</v>
          </cell>
          <cell r="E57">
            <v>125</v>
          </cell>
          <cell r="F57">
            <v>10</v>
          </cell>
        </row>
        <row r="58">
          <cell r="B58" t="str">
            <v>NAYAGARH</v>
          </cell>
          <cell r="C58">
            <v>45</v>
          </cell>
          <cell r="D58">
            <v>55</v>
          </cell>
          <cell r="E58">
            <v>70</v>
          </cell>
        </row>
        <row r="59">
          <cell r="B59" t="str">
            <v>NIALI</v>
          </cell>
          <cell r="C59">
            <v>45</v>
          </cell>
          <cell r="D59">
            <v>55</v>
          </cell>
          <cell r="E59">
            <v>70</v>
          </cell>
        </row>
        <row r="60">
          <cell r="B60" t="str">
            <v>NIMAPARA</v>
          </cell>
          <cell r="C60">
            <v>45</v>
          </cell>
          <cell r="D60">
            <v>55</v>
          </cell>
          <cell r="E60">
            <v>70</v>
          </cell>
        </row>
        <row r="61">
          <cell r="B61" t="str">
            <v>PANIKOILI</v>
          </cell>
          <cell r="C61">
            <v>45</v>
          </cell>
          <cell r="D61">
            <v>55</v>
          </cell>
          <cell r="E61">
            <v>70</v>
          </cell>
        </row>
        <row r="62">
          <cell r="B62" t="str">
            <v>PANKAPAL</v>
          </cell>
          <cell r="C62">
            <v>45</v>
          </cell>
          <cell r="D62">
            <v>55</v>
          </cell>
          <cell r="E62">
            <v>70</v>
          </cell>
        </row>
        <row r="63">
          <cell r="B63" t="str">
            <v>PARALAKHEMUNDI</v>
          </cell>
          <cell r="C63">
            <v>125</v>
          </cell>
          <cell r="D63">
            <v>135</v>
          </cell>
          <cell r="E63">
            <v>150</v>
          </cell>
          <cell r="F63">
            <v>10</v>
          </cell>
        </row>
        <row r="64">
          <cell r="B64" t="str">
            <v>PATAPUR</v>
          </cell>
          <cell r="C64">
            <v>70</v>
          </cell>
          <cell r="D64">
            <v>80</v>
          </cell>
          <cell r="E64">
            <v>95</v>
          </cell>
          <cell r="F64">
            <v>10</v>
          </cell>
        </row>
        <row r="65">
          <cell r="B65" t="str">
            <v>PATRAPARA</v>
          </cell>
          <cell r="C65">
            <v>45</v>
          </cell>
          <cell r="D65">
            <v>55</v>
          </cell>
          <cell r="E65">
            <v>70</v>
          </cell>
        </row>
        <row r="66">
          <cell r="B66" t="str">
            <v>PHULBANI</v>
          </cell>
          <cell r="C66">
            <v>105</v>
          </cell>
          <cell r="D66">
            <v>115</v>
          </cell>
          <cell r="E66">
            <v>130</v>
          </cell>
          <cell r="F66">
            <v>10</v>
          </cell>
        </row>
        <row r="67">
          <cell r="B67" t="str">
            <v>PIPILI</v>
          </cell>
          <cell r="C67">
            <v>45</v>
          </cell>
          <cell r="D67">
            <v>55</v>
          </cell>
          <cell r="E67">
            <v>70</v>
          </cell>
        </row>
        <row r="68">
          <cell r="B68" t="str">
            <v>PURI</v>
          </cell>
          <cell r="C68">
            <v>45</v>
          </cell>
          <cell r="D68">
            <v>55</v>
          </cell>
          <cell r="E68">
            <v>70</v>
          </cell>
        </row>
        <row r="69">
          <cell r="B69" t="str">
            <v>RAIRANGPUR</v>
          </cell>
          <cell r="C69">
            <v>90</v>
          </cell>
          <cell r="D69">
            <v>100</v>
          </cell>
          <cell r="E69">
            <v>115</v>
          </cell>
          <cell r="F69">
            <v>10</v>
          </cell>
        </row>
        <row r="70">
          <cell r="B70" t="str">
            <v>RAJ NILAGIRI</v>
          </cell>
          <cell r="C70">
            <v>85</v>
          </cell>
          <cell r="D70">
            <v>95</v>
          </cell>
          <cell r="E70">
            <v>110</v>
          </cell>
          <cell r="F70">
            <v>10</v>
          </cell>
        </row>
        <row r="71">
          <cell r="B71" t="str">
            <v>RAJGANGPUR</v>
          </cell>
          <cell r="C71">
            <v>90</v>
          </cell>
          <cell r="D71">
            <v>100</v>
          </cell>
          <cell r="E71">
            <v>115</v>
          </cell>
          <cell r="F71">
            <v>10</v>
          </cell>
        </row>
        <row r="72">
          <cell r="B72" t="str">
            <v>RAMESWARPUR</v>
          </cell>
          <cell r="C72">
            <v>65</v>
          </cell>
          <cell r="D72">
            <v>75</v>
          </cell>
          <cell r="E72">
            <v>90</v>
          </cell>
          <cell r="F72">
            <v>10</v>
          </cell>
        </row>
        <row r="73">
          <cell r="B73" t="str">
            <v>RAYAGADA</v>
          </cell>
          <cell r="C73">
            <v>95</v>
          </cell>
          <cell r="D73">
            <v>105</v>
          </cell>
          <cell r="E73">
            <v>120</v>
          </cell>
          <cell r="F73">
            <v>10</v>
          </cell>
        </row>
        <row r="74">
          <cell r="B74" t="str">
            <v>ROURKELA</v>
          </cell>
          <cell r="C74">
            <v>80</v>
          </cell>
          <cell r="D74">
            <v>90</v>
          </cell>
          <cell r="E74">
            <v>105</v>
          </cell>
          <cell r="F74">
            <v>10</v>
          </cell>
        </row>
        <row r="75">
          <cell r="B75" t="str">
            <v>SAHADEV KHUNTA</v>
          </cell>
          <cell r="C75">
            <v>70</v>
          </cell>
          <cell r="D75">
            <v>80</v>
          </cell>
          <cell r="E75">
            <v>95</v>
          </cell>
          <cell r="F75">
            <v>10</v>
          </cell>
        </row>
        <row r="76">
          <cell r="B76" t="str">
            <v>SALIPUR</v>
          </cell>
          <cell r="C76">
            <v>45</v>
          </cell>
          <cell r="D76">
            <v>55</v>
          </cell>
          <cell r="E76">
            <v>70</v>
          </cell>
        </row>
        <row r="77">
          <cell r="B77" t="str">
            <v>SAMBALPUR</v>
          </cell>
          <cell r="C77">
            <v>80</v>
          </cell>
          <cell r="D77">
            <v>90</v>
          </cell>
          <cell r="E77">
            <v>105</v>
          </cell>
          <cell r="F77">
            <v>10</v>
          </cell>
        </row>
        <row r="78">
          <cell r="B78" t="str">
            <v>SIMILIGUDA</v>
          </cell>
          <cell r="C78">
            <v>100</v>
          </cell>
          <cell r="D78">
            <v>110</v>
          </cell>
          <cell r="E78">
            <v>125</v>
          </cell>
          <cell r="F78">
            <v>10</v>
          </cell>
        </row>
        <row r="79">
          <cell r="B79" t="str">
            <v>SONEPUR</v>
          </cell>
          <cell r="C79">
            <v>105</v>
          </cell>
          <cell r="D79">
            <v>115</v>
          </cell>
          <cell r="E79">
            <v>130</v>
          </cell>
          <cell r="F79">
            <v>10</v>
          </cell>
        </row>
        <row r="80">
          <cell r="B80" t="str">
            <v>SORO</v>
          </cell>
          <cell r="C80">
            <v>70</v>
          </cell>
          <cell r="D80">
            <v>80</v>
          </cell>
          <cell r="E80">
            <v>95</v>
          </cell>
          <cell r="F80">
            <v>10</v>
          </cell>
        </row>
        <row r="81">
          <cell r="B81" t="str">
            <v>SUNDERGARH</v>
          </cell>
          <cell r="C81">
            <v>110</v>
          </cell>
          <cell r="D81">
            <v>120</v>
          </cell>
          <cell r="E81">
            <v>135</v>
          </cell>
          <cell r="F81">
            <v>10</v>
          </cell>
        </row>
        <row r="82">
          <cell r="B82" t="str">
            <v>TALCHER</v>
          </cell>
          <cell r="C82">
            <v>45</v>
          </cell>
          <cell r="D82">
            <v>55</v>
          </cell>
          <cell r="E82">
            <v>70</v>
          </cell>
        </row>
        <row r="83">
          <cell r="B83" t="str">
            <v>TITILAGARH</v>
          </cell>
          <cell r="C83">
            <v>90</v>
          </cell>
          <cell r="D83">
            <v>100</v>
          </cell>
          <cell r="E83">
            <v>115</v>
          </cell>
          <cell r="F83">
            <v>10</v>
          </cell>
        </row>
        <row r="84">
          <cell r="B84" t="str">
            <v>ULUNDA</v>
          </cell>
          <cell r="C84">
            <v>115</v>
          </cell>
          <cell r="D84">
            <v>125</v>
          </cell>
          <cell r="E84">
            <v>140</v>
          </cell>
          <cell r="F84">
            <v>10</v>
          </cell>
        </row>
        <row r="85">
          <cell r="B85" t="str">
            <v>UMERKOT</v>
          </cell>
          <cell r="C85">
            <v>105</v>
          </cell>
          <cell r="D85">
            <v>115</v>
          </cell>
          <cell r="E85">
            <v>130</v>
          </cell>
          <cell r="F85">
            <v>10</v>
          </cell>
        </row>
        <row r="86">
          <cell r="B86" t="str">
            <v>KULAILO</v>
          </cell>
          <cell r="C86">
            <v>45</v>
          </cell>
          <cell r="D86">
            <v>55</v>
          </cell>
          <cell r="E86">
            <v>70</v>
          </cell>
        </row>
        <row r="87">
          <cell r="B87" t="str">
            <v>JHARSUGUDA</v>
          </cell>
          <cell r="C87">
            <v>80</v>
          </cell>
          <cell r="D87">
            <v>90</v>
          </cell>
          <cell r="E87">
            <v>105</v>
          </cell>
          <cell r="F87">
            <v>10</v>
          </cell>
        </row>
        <row r="88">
          <cell r="B88" t="str">
            <v>GANJAM</v>
          </cell>
          <cell r="C88">
            <v>85</v>
          </cell>
          <cell r="D88">
            <v>95</v>
          </cell>
          <cell r="E88">
            <v>110</v>
          </cell>
          <cell r="F88">
            <v>10</v>
          </cell>
        </row>
        <row r="89">
          <cell r="B89" t="str">
            <v>SIMILIA</v>
          </cell>
          <cell r="C89">
            <v>70</v>
          </cell>
          <cell r="D89">
            <v>80</v>
          </cell>
          <cell r="E89">
            <v>95</v>
          </cell>
          <cell r="F89">
            <v>10</v>
          </cell>
        </row>
      </sheetData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workbookViewId="0">
      <selection activeCell="S5" sqref="S5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5" style="1" bestFit="1" customWidth="1"/>
    <col min="7" max="7" width="5.7109375" style="1" customWidth="1"/>
    <col min="8" max="8" width="7.42578125" style="2" customWidth="1"/>
    <col min="9" max="9" width="6.7109375" style="2" customWidth="1"/>
    <col min="10" max="10" width="7.7109375" style="2" customWidth="1"/>
    <col min="11" max="11" width="6.85546875" style="2" customWidth="1"/>
    <col min="12" max="12" width="8.5703125" style="2" bestFit="1" customWidth="1"/>
    <col min="13" max="13" width="15.28515625" style="1" bestFit="1" customWidth="1"/>
    <col min="14" max="14" width="9.140625" style="1"/>
    <col min="15" max="15" width="21.7109375" style="1" customWidth="1"/>
    <col min="16" max="16384" width="9.140625" style="1"/>
  </cols>
  <sheetData>
    <row r="1" spans="1:13" ht="90" customHeight="1">
      <c r="A1" s="17"/>
      <c r="B1" s="18"/>
      <c r="C1" s="18"/>
      <c r="D1" s="18"/>
      <c r="E1" s="18"/>
      <c r="F1" s="18"/>
      <c r="G1" s="18"/>
      <c r="H1" s="19"/>
      <c r="I1" s="23" t="s">
        <v>0</v>
      </c>
      <c r="J1" s="23"/>
      <c r="K1" s="23"/>
      <c r="L1" s="23"/>
    </row>
    <row r="2" spans="1:13" ht="78.75" customHeight="1">
      <c r="A2" s="20" t="s">
        <v>100</v>
      </c>
      <c r="B2" s="21"/>
      <c r="C2" s="21"/>
      <c r="D2" s="21"/>
      <c r="E2" s="21"/>
      <c r="F2" s="21"/>
      <c r="G2" s="21"/>
      <c r="H2" s="22"/>
      <c r="I2" s="23" t="s">
        <v>101</v>
      </c>
      <c r="J2" s="23"/>
      <c r="K2" s="23"/>
      <c r="L2" s="23"/>
    </row>
    <row r="3" spans="1:13">
      <c r="A3" s="8" t="s">
        <v>22</v>
      </c>
      <c r="B3" s="8" t="s">
        <v>23</v>
      </c>
      <c r="C3" s="8" t="s">
        <v>24</v>
      </c>
      <c r="D3" s="8" t="s">
        <v>25</v>
      </c>
      <c r="E3" s="8" t="s">
        <v>11</v>
      </c>
      <c r="F3" s="8" t="s">
        <v>26</v>
      </c>
      <c r="G3" s="8" t="s">
        <v>15</v>
      </c>
      <c r="H3" s="6" t="s">
        <v>16</v>
      </c>
      <c r="I3" s="6" t="s">
        <v>17</v>
      </c>
      <c r="J3" s="6" t="s">
        <v>18</v>
      </c>
      <c r="K3" s="6" t="s">
        <v>19</v>
      </c>
      <c r="L3" s="6" t="s">
        <v>20</v>
      </c>
      <c r="M3" s="8" t="s">
        <v>21</v>
      </c>
    </row>
    <row r="4" spans="1:13">
      <c r="A4" s="9">
        <v>1</v>
      </c>
      <c r="B4" s="4" t="s">
        <v>32</v>
      </c>
      <c r="C4" s="4" t="s">
        <v>33</v>
      </c>
      <c r="D4" s="4" t="s">
        <v>34</v>
      </c>
      <c r="E4" s="5" t="s">
        <v>10</v>
      </c>
      <c r="F4" s="4" t="s">
        <v>35</v>
      </c>
      <c r="G4" s="4">
        <v>30</v>
      </c>
      <c r="H4" s="10">
        <f>VLOOKUP(F4,'[1]DHP INTER'!$B$3:$C$108,2,FALSE)</f>
        <v>115</v>
      </c>
      <c r="I4" s="10">
        <f t="shared" ref="I4:I26" si="0">G4*2</f>
        <v>60</v>
      </c>
      <c r="J4" s="10">
        <f>VLOOKUP(F4,'[1]DHP INTER'!$B$3:$F$94,5,FALSE)*G4</f>
        <v>300</v>
      </c>
      <c r="K4" s="10">
        <v>25</v>
      </c>
      <c r="L4" s="10">
        <f t="shared" ref="L4:L26" si="1">G4*H4+I4+J4+K4</f>
        <v>3835</v>
      </c>
      <c r="M4" s="4" t="s">
        <v>12</v>
      </c>
    </row>
    <row r="5" spans="1:13">
      <c r="A5" s="9">
        <v>2</v>
      </c>
      <c r="B5" s="4" t="s">
        <v>32</v>
      </c>
      <c r="C5" s="4" t="s">
        <v>36</v>
      </c>
      <c r="D5" s="4" t="s">
        <v>37</v>
      </c>
      <c r="E5" s="5" t="s">
        <v>10</v>
      </c>
      <c r="F5" s="4" t="s">
        <v>27</v>
      </c>
      <c r="G5" s="4">
        <v>11</v>
      </c>
      <c r="H5" s="10">
        <f>VLOOKUP(F5,'[1]DHP INTER'!$B$3:$C$108,2,FALSE)</f>
        <v>90</v>
      </c>
      <c r="I5" s="10">
        <f t="shared" si="0"/>
        <v>22</v>
      </c>
      <c r="J5" s="10">
        <f>VLOOKUP(F5,'[1]DHP INTER'!$B$3:$F$94,5,FALSE)*G5</f>
        <v>110</v>
      </c>
      <c r="K5" s="10">
        <v>25</v>
      </c>
      <c r="L5" s="10">
        <f t="shared" si="1"/>
        <v>1147</v>
      </c>
      <c r="M5" s="4" t="s">
        <v>12</v>
      </c>
    </row>
    <row r="6" spans="1:13">
      <c r="A6" s="9">
        <v>3</v>
      </c>
      <c r="B6" s="4" t="s">
        <v>32</v>
      </c>
      <c r="C6" s="4" t="s">
        <v>38</v>
      </c>
      <c r="D6" s="4" t="s">
        <v>39</v>
      </c>
      <c r="E6" s="5" t="s">
        <v>10</v>
      </c>
      <c r="F6" s="4" t="s">
        <v>40</v>
      </c>
      <c r="G6" s="4">
        <v>5</v>
      </c>
      <c r="H6" s="10">
        <f>VLOOKUP(F6,'[1]DHP INTER'!$B$3:$C$108,2,FALSE)</f>
        <v>80</v>
      </c>
      <c r="I6" s="10">
        <f t="shared" si="0"/>
        <v>10</v>
      </c>
      <c r="J6" s="10">
        <f>VLOOKUP(F6,'[1]DHP INTER'!$B$3:$F$94,5,FALSE)*G6</f>
        <v>50</v>
      </c>
      <c r="K6" s="10">
        <v>25</v>
      </c>
      <c r="L6" s="10">
        <f t="shared" si="1"/>
        <v>485</v>
      </c>
      <c r="M6" s="4" t="s">
        <v>12</v>
      </c>
    </row>
    <row r="7" spans="1:13">
      <c r="A7" s="9">
        <v>4</v>
      </c>
      <c r="B7" s="4" t="s">
        <v>41</v>
      </c>
      <c r="C7" s="4" t="s">
        <v>42</v>
      </c>
      <c r="D7" s="4" t="s">
        <v>43</v>
      </c>
      <c r="E7" s="5" t="s">
        <v>10</v>
      </c>
      <c r="F7" s="4" t="s">
        <v>28</v>
      </c>
      <c r="G7" s="4">
        <v>13</v>
      </c>
      <c r="H7" s="10">
        <f>VLOOKUP(F7,'[1]DHP INTER'!$B$3:$C$108,2,FALSE)</f>
        <v>85</v>
      </c>
      <c r="I7" s="10">
        <f t="shared" si="0"/>
        <v>26</v>
      </c>
      <c r="J7" s="10">
        <f>VLOOKUP(F7,'[1]DHP INTER'!$B$3:$F$94,5,FALSE)*G7</f>
        <v>130</v>
      </c>
      <c r="K7" s="10">
        <v>25</v>
      </c>
      <c r="L7" s="10">
        <f t="shared" si="1"/>
        <v>1286</v>
      </c>
      <c r="M7" s="4" t="s">
        <v>12</v>
      </c>
    </row>
    <row r="8" spans="1:13">
      <c r="A8" s="9">
        <v>5</v>
      </c>
      <c r="B8" s="4" t="s">
        <v>44</v>
      </c>
      <c r="C8" s="4" t="s">
        <v>45</v>
      </c>
      <c r="D8" s="4" t="s">
        <v>46</v>
      </c>
      <c r="E8" s="5" t="s">
        <v>10</v>
      </c>
      <c r="F8" s="4" t="s">
        <v>47</v>
      </c>
      <c r="G8" s="4">
        <v>11</v>
      </c>
      <c r="H8" s="10">
        <f>VLOOKUP(F8,'[1]DHP INTER'!$B$3:$C$108,2,FALSE)</f>
        <v>70</v>
      </c>
      <c r="I8" s="10">
        <f t="shared" si="0"/>
        <v>22</v>
      </c>
      <c r="J8" s="10">
        <f>VLOOKUP(F8,'[1]DHP INTER'!$B$3:$F$94,5,FALSE)*G8</f>
        <v>110</v>
      </c>
      <c r="K8" s="10">
        <v>25</v>
      </c>
      <c r="L8" s="10">
        <f t="shared" si="1"/>
        <v>927</v>
      </c>
      <c r="M8" s="4" t="s">
        <v>12</v>
      </c>
    </row>
    <row r="9" spans="1:13">
      <c r="A9" s="9">
        <v>6</v>
      </c>
      <c r="B9" s="4" t="s">
        <v>44</v>
      </c>
      <c r="C9" s="4" t="s">
        <v>48</v>
      </c>
      <c r="D9" s="4" t="s">
        <v>49</v>
      </c>
      <c r="E9" s="5" t="s">
        <v>10</v>
      </c>
      <c r="F9" s="4" t="s">
        <v>5</v>
      </c>
      <c r="G9" s="4">
        <v>7</v>
      </c>
      <c r="H9" s="10">
        <f>VLOOKUP(F9,'[1]DHP INTER'!$B$3:$C$108,2,FALSE)</f>
        <v>80</v>
      </c>
      <c r="I9" s="10">
        <f t="shared" si="0"/>
        <v>14</v>
      </c>
      <c r="J9" s="10">
        <f>VLOOKUP(F9,'[1]DHP INTER'!$B$3:$F$94,5,FALSE)*G9</f>
        <v>70</v>
      </c>
      <c r="K9" s="10">
        <v>25</v>
      </c>
      <c r="L9" s="10">
        <f t="shared" si="1"/>
        <v>669</v>
      </c>
      <c r="M9" s="4" t="s">
        <v>12</v>
      </c>
    </row>
    <row r="10" spans="1:13">
      <c r="A10" s="9">
        <v>7</v>
      </c>
      <c r="B10" s="4" t="s">
        <v>50</v>
      </c>
      <c r="C10" s="4" t="s">
        <v>51</v>
      </c>
      <c r="D10" s="4" t="s">
        <v>52</v>
      </c>
      <c r="E10" s="5" t="s">
        <v>10</v>
      </c>
      <c r="F10" s="4" t="s">
        <v>53</v>
      </c>
      <c r="G10" s="4">
        <v>24</v>
      </c>
      <c r="H10" s="10">
        <f>VLOOKUP(F10,'[1]DHP INTER'!$B$3:$C$108,2,FALSE)</f>
        <v>70</v>
      </c>
      <c r="I10" s="10">
        <f t="shared" si="0"/>
        <v>48</v>
      </c>
      <c r="J10" s="10">
        <f>VLOOKUP(F10,'[1]DHP INTER'!$B$3:$F$94,5,FALSE)*G10</f>
        <v>240</v>
      </c>
      <c r="K10" s="10">
        <v>25</v>
      </c>
      <c r="L10" s="10">
        <f t="shared" si="1"/>
        <v>1993</v>
      </c>
      <c r="M10" s="4" t="s">
        <v>12</v>
      </c>
    </row>
    <row r="11" spans="1:13">
      <c r="A11" s="9">
        <v>8</v>
      </c>
      <c r="B11" s="4" t="s">
        <v>54</v>
      </c>
      <c r="C11" s="4" t="s">
        <v>55</v>
      </c>
      <c r="D11" s="4" t="s">
        <v>56</v>
      </c>
      <c r="E11" s="5" t="s">
        <v>10</v>
      </c>
      <c r="F11" s="4" t="s">
        <v>4</v>
      </c>
      <c r="G11" s="4">
        <v>13</v>
      </c>
      <c r="H11" s="10">
        <f>VLOOKUP(F11,'[1]DHP INTER'!$B$3:$C$108,2,FALSE)</f>
        <v>45</v>
      </c>
      <c r="I11" s="10">
        <f t="shared" si="0"/>
        <v>26</v>
      </c>
      <c r="J11" s="10">
        <f>VLOOKUP(F11,'[1]DHP INTER'!$B$3:$F$94,5,FALSE)</f>
        <v>0</v>
      </c>
      <c r="K11" s="10">
        <v>25</v>
      </c>
      <c r="L11" s="10">
        <f t="shared" si="1"/>
        <v>636</v>
      </c>
      <c r="M11" s="4" t="s">
        <v>12</v>
      </c>
    </row>
    <row r="12" spans="1:13">
      <c r="A12" s="9">
        <v>9</v>
      </c>
      <c r="B12" s="4" t="s">
        <v>54</v>
      </c>
      <c r="C12" s="4" t="s">
        <v>57</v>
      </c>
      <c r="D12" s="4" t="s">
        <v>58</v>
      </c>
      <c r="E12" s="5" t="s">
        <v>10</v>
      </c>
      <c r="F12" s="4" t="s">
        <v>8</v>
      </c>
      <c r="G12" s="4">
        <v>16</v>
      </c>
      <c r="H12" s="10">
        <f>VLOOKUP(F12,'[1]DHP INTER'!$B$3:$C$108,2,FALSE)</f>
        <v>95</v>
      </c>
      <c r="I12" s="10">
        <f t="shared" si="0"/>
        <v>32</v>
      </c>
      <c r="J12" s="10">
        <f>VLOOKUP(F12,'[1]DHP INTER'!$B$3:$F$94,5,FALSE)*G12</f>
        <v>160</v>
      </c>
      <c r="K12" s="10">
        <v>25</v>
      </c>
      <c r="L12" s="10">
        <f t="shared" si="1"/>
        <v>1737</v>
      </c>
      <c r="M12" s="4" t="s">
        <v>12</v>
      </c>
    </row>
    <row r="13" spans="1:13">
      <c r="A13" s="9">
        <v>10</v>
      </c>
      <c r="B13" s="4" t="s">
        <v>54</v>
      </c>
      <c r="C13" s="4" t="s">
        <v>59</v>
      </c>
      <c r="D13" s="4" t="s">
        <v>60</v>
      </c>
      <c r="E13" s="5" t="s">
        <v>10</v>
      </c>
      <c r="F13" s="4" t="s">
        <v>7</v>
      </c>
      <c r="G13" s="4">
        <v>3</v>
      </c>
      <c r="H13" s="10">
        <f>VLOOKUP(F13,'[1]DHP INTER'!$B$3:$D$100,3,FALSE)</f>
        <v>90</v>
      </c>
      <c r="I13" s="10">
        <f t="shared" si="0"/>
        <v>6</v>
      </c>
      <c r="J13" s="10">
        <f>VLOOKUP(F13,'[1]DHP INTER'!$B$3:$F$94,5,FALSE)*G13</f>
        <v>30</v>
      </c>
      <c r="K13" s="10">
        <v>25</v>
      </c>
      <c r="L13" s="10">
        <f t="shared" si="1"/>
        <v>331</v>
      </c>
      <c r="M13" s="4" t="s">
        <v>13</v>
      </c>
    </row>
    <row r="14" spans="1:13">
      <c r="A14" s="9">
        <v>11</v>
      </c>
      <c r="B14" s="4" t="s">
        <v>61</v>
      </c>
      <c r="C14" s="4" t="s">
        <v>62</v>
      </c>
      <c r="D14" s="4" t="s">
        <v>63</v>
      </c>
      <c r="E14" s="5" t="s">
        <v>10</v>
      </c>
      <c r="F14" s="4" t="s">
        <v>7</v>
      </c>
      <c r="G14" s="4">
        <v>7</v>
      </c>
      <c r="H14" s="10">
        <f>VLOOKUP(F14,'[1]DHP INTER'!$B$3:$C$108,2,FALSE)</f>
        <v>80</v>
      </c>
      <c r="I14" s="10">
        <f t="shared" si="0"/>
        <v>14</v>
      </c>
      <c r="J14" s="10">
        <f>VLOOKUP(F14,'[1]DHP INTER'!$B$3:$F$94,5,FALSE)*G14</f>
        <v>70</v>
      </c>
      <c r="K14" s="10">
        <v>25</v>
      </c>
      <c r="L14" s="10">
        <f t="shared" si="1"/>
        <v>669</v>
      </c>
      <c r="M14" s="4" t="s">
        <v>12</v>
      </c>
    </row>
    <row r="15" spans="1:13">
      <c r="A15" s="9">
        <v>12</v>
      </c>
      <c r="B15" s="4" t="s">
        <v>61</v>
      </c>
      <c r="C15" s="4" t="s">
        <v>64</v>
      </c>
      <c r="D15" s="4" t="s">
        <v>65</v>
      </c>
      <c r="E15" s="5" t="s">
        <v>10</v>
      </c>
      <c r="F15" s="4" t="s">
        <v>9</v>
      </c>
      <c r="G15" s="4">
        <v>9</v>
      </c>
      <c r="H15" s="10">
        <f>VLOOKUP(F15,'[1]DHP INTER'!$B$3:$C$108,2,FALSE)</f>
        <v>90</v>
      </c>
      <c r="I15" s="10">
        <f t="shared" si="0"/>
        <v>18</v>
      </c>
      <c r="J15" s="10">
        <f>VLOOKUP(F15,'[1]DHP INTER'!$B$3:$F$94,5,FALSE)*G15</f>
        <v>90</v>
      </c>
      <c r="K15" s="10">
        <v>25</v>
      </c>
      <c r="L15" s="10">
        <f t="shared" si="1"/>
        <v>943</v>
      </c>
      <c r="M15" s="4" t="s">
        <v>30</v>
      </c>
    </row>
    <row r="16" spans="1:13">
      <c r="A16" s="9">
        <v>13</v>
      </c>
      <c r="B16" s="4" t="s">
        <v>66</v>
      </c>
      <c r="C16" s="4" t="s">
        <v>67</v>
      </c>
      <c r="D16" s="4" t="s">
        <v>68</v>
      </c>
      <c r="E16" s="5" t="s">
        <v>10</v>
      </c>
      <c r="F16" s="4" t="s">
        <v>69</v>
      </c>
      <c r="G16" s="4">
        <v>13</v>
      </c>
      <c r="H16" s="10">
        <f>VLOOKUP(F16,'[1]DHP INTER'!$B$3:$C$108,2,FALSE)</f>
        <v>45</v>
      </c>
      <c r="I16" s="10">
        <f t="shared" si="0"/>
        <v>26</v>
      </c>
      <c r="J16" s="10">
        <f>VLOOKUP(F16,'[1]DHP INTER'!$B$3:$F$94,5,FALSE)</f>
        <v>0</v>
      </c>
      <c r="K16" s="10">
        <v>25</v>
      </c>
      <c r="L16" s="10">
        <f t="shared" si="1"/>
        <v>636</v>
      </c>
      <c r="M16" s="4" t="s">
        <v>12</v>
      </c>
    </row>
    <row r="17" spans="1:13">
      <c r="A17" s="9">
        <v>14</v>
      </c>
      <c r="B17" s="4" t="s">
        <v>66</v>
      </c>
      <c r="C17" s="4" t="s">
        <v>70</v>
      </c>
      <c r="D17" s="4" t="s">
        <v>71</v>
      </c>
      <c r="E17" s="5" t="s">
        <v>10</v>
      </c>
      <c r="F17" s="4" t="s">
        <v>3</v>
      </c>
      <c r="G17" s="4">
        <v>4</v>
      </c>
      <c r="H17" s="10">
        <f>VLOOKUP(F17,'[1]DHP INTER'!$B$3:$C$108,2,FALSE)</f>
        <v>45</v>
      </c>
      <c r="I17" s="10">
        <f t="shared" si="0"/>
        <v>8</v>
      </c>
      <c r="J17" s="10">
        <f>VLOOKUP(F17,'[1]DHP INTER'!$B$3:$F$94,5,FALSE)</f>
        <v>0</v>
      </c>
      <c r="K17" s="10">
        <v>25</v>
      </c>
      <c r="L17" s="10">
        <f t="shared" si="1"/>
        <v>213</v>
      </c>
      <c r="M17" s="4" t="s">
        <v>12</v>
      </c>
    </row>
    <row r="18" spans="1:13">
      <c r="A18" s="9">
        <v>15</v>
      </c>
      <c r="B18" s="4" t="s">
        <v>72</v>
      </c>
      <c r="C18" s="4" t="s">
        <v>73</v>
      </c>
      <c r="D18" s="4" t="s">
        <v>74</v>
      </c>
      <c r="E18" s="5" t="s">
        <v>10</v>
      </c>
      <c r="F18" s="4" t="s">
        <v>6</v>
      </c>
      <c r="G18" s="4">
        <v>12</v>
      </c>
      <c r="H18" s="10">
        <f>VLOOKUP(F18,'[1]DHP INTER'!$B$3:$C$108,2,FALSE)</f>
        <v>100</v>
      </c>
      <c r="I18" s="10">
        <f t="shared" si="0"/>
        <v>24</v>
      </c>
      <c r="J18" s="10">
        <f>VLOOKUP(F18,'[1]DHP INTER'!$B$3:$F$94,5,FALSE)*G18</f>
        <v>120</v>
      </c>
      <c r="K18" s="10">
        <v>25</v>
      </c>
      <c r="L18" s="10">
        <f t="shared" si="1"/>
        <v>1369</v>
      </c>
      <c r="M18" s="5" t="s">
        <v>75</v>
      </c>
    </row>
    <row r="19" spans="1:13">
      <c r="A19" s="9">
        <v>16</v>
      </c>
      <c r="B19" s="4" t="s">
        <v>76</v>
      </c>
      <c r="C19" s="4" t="s">
        <v>77</v>
      </c>
      <c r="D19" s="4" t="s">
        <v>78</v>
      </c>
      <c r="E19" s="5" t="s">
        <v>10</v>
      </c>
      <c r="F19" s="4" t="s">
        <v>9</v>
      </c>
      <c r="G19" s="4">
        <v>16</v>
      </c>
      <c r="H19" s="10">
        <f>VLOOKUP(F19,'[1]DHP INTER'!$B$3:$D$100,3,FALSE)</f>
        <v>100</v>
      </c>
      <c r="I19" s="10">
        <f t="shared" si="0"/>
        <v>32</v>
      </c>
      <c r="J19" s="10">
        <f>VLOOKUP(F19,'[1]DHP INTER'!$B$3:$F$94,5,FALSE)*G19</f>
        <v>160</v>
      </c>
      <c r="K19" s="10">
        <v>25</v>
      </c>
      <c r="L19" s="10">
        <f t="shared" si="1"/>
        <v>1817</v>
      </c>
      <c r="M19" s="4" t="s">
        <v>13</v>
      </c>
    </row>
    <row r="20" spans="1:13">
      <c r="A20" s="9">
        <v>17</v>
      </c>
      <c r="B20" s="4" t="s">
        <v>79</v>
      </c>
      <c r="C20" s="4" t="s">
        <v>80</v>
      </c>
      <c r="D20" s="4" t="s">
        <v>81</v>
      </c>
      <c r="E20" s="5" t="s">
        <v>10</v>
      </c>
      <c r="F20" s="4" t="s">
        <v>2</v>
      </c>
      <c r="G20" s="4">
        <v>4</v>
      </c>
      <c r="H20" s="10">
        <f>VLOOKUP(F20,'[1]DHP INTER'!$B$3:$E$93,4,FALSE)</f>
        <v>70</v>
      </c>
      <c r="I20" s="10">
        <f t="shared" si="0"/>
        <v>8</v>
      </c>
      <c r="J20" s="10">
        <f>VLOOKUP(F20,'[1]DHP INTER'!$B$3:$F$94,5,FALSE)</f>
        <v>0</v>
      </c>
      <c r="K20" s="10">
        <v>25</v>
      </c>
      <c r="L20" s="10">
        <f t="shared" si="1"/>
        <v>313</v>
      </c>
      <c r="M20" s="4" t="s">
        <v>14</v>
      </c>
    </row>
    <row r="21" spans="1:13">
      <c r="A21" s="9">
        <v>18</v>
      </c>
      <c r="B21" s="4" t="s">
        <v>82</v>
      </c>
      <c r="C21" s="4" t="s">
        <v>83</v>
      </c>
      <c r="D21" s="4" t="s">
        <v>84</v>
      </c>
      <c r="E21" s="5" t="s">
        <v>10</v>
      </c>
      <c r="F21" s="4" t="s">
        <v>35</v>
      </c>
      <c r="G21" s="4">
        <v>3</v>
      </c>
      <c r="H21" s="10">
        <f>VLOOKUP(F21,'[1]DHP INTER'!$B$3:$D$100,3,FALSE)</f>
        <v>125</v>
      </c>
      <c r="I21" s="10">
        <f t="shared" si="0"/>
        <v>6</v>
      </c>
      <c r="J21" s="10">
        <f>VLOOKUP(F21,'[1]DHP INTER'!$B$3:$F$94,5,FALSE)*G21</f>
        <v>30</v>
      </c>
      <c r="K21" s="10">
        <v>25</v>
      </c>
      <c r="L21" s="10">
        <f t="shared" si="1"/>
        <v>436</v>
      </c>
      <c r="M21" s="4" t="s">
        <v>13</v>
      </c>
    </row>
    <row r="22" spans="1:13">
      <c r="A22" s="9">
        <v>19</v>
      </c>
      <c r="B22" s="4" t="s">
        <v>85</v>
      </c>
      <c r="C22" s="4" t="s">
        <v>86</v>
      </c>
      <c r="D22" s="4" t="s">
        <v>87</v>
      </c>
      <c r="E22" s="5" t="s">
        <v>10</v>
      </c>
      <c r="F22" s="4" t="s">
        <v>6</v>
      </c>
      <c r="G22" s="4">
        <v>5</v>
      </c>
      <c r="H22" s="10">
        <f>VLOOKUP(F22,'[1]DHP INTER'!$B$3:$E$93,4,FALSE)</f>
        <v>125</v>
      </c>
      <c r="I22" s="10">
        <f t="shared" si="0"/>
        <v>10</v>
      </c>
      <c r="J22" s="10">
        <f>VLOOKUP(F22,'[1]DHP INTER'!$B$3:$F$94,5,FALSE)*G22</f>
        <v>50</v>
      </c>
      <c r="K22" s="10">
        <v>25</v>
      </c>
      <c r="L22" s="10">
        <f t="shared" si="1"/>
        <v>710</v>
      </c>
      <c r="M22" s="4" t="s">
        <v>14</v>
      </c>
    </row>
    <row r="23" spans="1:13">
      <c r="A23" s="9">
        <v>20</v>
      </c>
      <c r="B23" s="4" t="s">
        <v>85</v>
      </c>
      <c r="C23" s="4" t="s">
        <v>88</v>
      </c>
      <c r="D23" s="4" t="s">
        <v>89</v>
      </c>
      <c r="E23" s="5" t="s">
        <v>10</v>
      </c>
      <c r="F23" s="4" t="s">
        <v>7</v>
      </c>
      <c r="G23" s="4">
        <v>27</v>
      </c>
      <c r="H23" s="10">
        <f>VLOOKUP(F23,'[1]DHP INTER'!$B$3:$C$108,2,FALSE)</f>
        <v>80</v>
      </c>
      <c r="I23" s="10">
        <f t="shared" si="0"/>
        <v>54</v>
      </c>
      <c r="J23" s="10">
        <f>VLOOKUP(F23,'[1]DHP INTER'!$B$3:$F$94,5,FALSE)*G23</f>
        <v>270</v>
      </c>
      <c r="K23" s="10">
        <v>25</v>
      </c>
      <c r="L23" s="10">
        <f t="shared" si="1"/>
        <v>2509</v>
      </c>
      <c r="M23" s="4" t="s">
        <v>12</v>
      </c>
    </row>
    <row r="24" spans="1:13">
      <c r="A24" s="9">
        <v>21</v>
      </c>
      <c r="B24" s="4" t="s">
        <v>90</v>
      </c>
      <c r="C24" s="4" t="s">
        <v>91</v>
      </c>
      <c r="D24" s="4" t="s">
        <v>92</v>
      </c>
      <c r="E24" s="5" t="s">
        <v>10</v>
      </c>
      <c r="F24" s="4" t="s">
        <v>29</v>
      </c>
      <c r="G24" s="4">
        <v>7</v>
      </c>
      <c r="H24" s="10">
        <f>VLOOKUP(F24,'[1]DHP INTER'!$B$3:$C$108,2,FALSE)</f>
        <v>90</v>
      </c>
      <c r="I24" s="10">
        <f t="shared" si="0"/>
        <v>14</v>
      </c>
      <c r="J24" s="10">
        <f>VLOOKUP(F24,'[1]DHP INTER'!$B$3:$F$94,5,FALSE)*G24</f>
        <v>70</v>
      </c>
      <c r="K24" s="10">
        <v>25</v>
      </c>
      <c r="L24" s="10">
        <f t="shared" si="1"/>
        <v>739</v>
      </c>
      <c r="M24" s="4" t="s">
        <v>12</v>
      </c>
    </row>
    <row r="25" spans="1:13">
      <c r="A25" s="9">
        <v>22</v>
      </c>
      <c r="B25" s="4" t="s">
        <v>93</v>
      </c>
      <c r="C25" s="4" t="s">
        <v>94</v>
      </c>
      <c r="D25" s="4" t="s">
        <v>95</v>
      </c>
      <c r="E25" s="5" t="s">
        <v>10</v>
      </c>
      <c r="F25" s="4" t="s">
        <v>6</v>
      </c>
      <c r="G25" s="4">
        <v>7</v>
      </c>
      <c r="H25" s="10">
        <f>VLOOKUP(F25,'[1]DHP INTER'!$B$3:$D$100,3,FALSE)</f>
        <v>110</v>
      </c>
      <c r="I25" s="10">
        <f t="shared" si="0"/>
        <v>14</v>
      </c>
      <c r="J25" s="10">
        <f>VLOOKUP(F25,'[1]DHP INTER'!$B$3:$F$94,5,FALSE)*G25</f>
        <v>70</v>
      </c>
      <c r="K25" s="10">
        <v>25</v>
      </c>
      <c r="L25" s="10">
        <f t="shared" si="1"/>
        <v>879</v>
      </c>
      <c r="M25" s="4" t="s">
        <v>13</v>
      </c>
    </row>
    <row r="26" spans="1:13">
      <c r="A26" s="9">
        <v>23</v>
      </c>
      <c r="B26" s="4" t="s">
        <v>96</v>
      </c>
      <c r="C26" s="4" t="s">
        <v>97</v>
      </c>
      <c r="D26" s="4" t="s">
        <v>98</v>
      </c>
      <c r="E26" s="5" t="s">
        <v>10</v>
      </c>
      <c r="F26" s="4" t="s">
        <v>27</v>
      </c>
      <c r="G26" s="4">
        <v>9</v>
      </c>
      <c r="H26" s="10">
        <f>VLOOKUP(F26,'[1]DHP INTER'!$B$3:$C$108,2,FALSE)</f>
        <v>90</v>
      </c>
      <c r="I26" s="10">
        <f t="shared" si="0"/>
        <v>18</v>
      </c>
      <c r="J26" s="10">
        <f>VLOOKUP(F26,'[1]DHP INTER'!$B$3:$F$94,5,FALSE)*G26</f>
        <v>90</v>
      </c>
      <c r="K26" s="10">
        <v>25</v>
      </c>
      <c r="L26" s="10">
        <f t="shared" si="1"/>
        <v>943</v>
      </c>
      <c r="M26" s="4" t="s">
        <v>12</v>
      </c>
    </row>
    <row r="27" spans="1:13">
      <c r="A27" s="24" t="s">
        <v>99</v>
      </c>
      <c r="B27" s="25"/>
      <c r="C27" s="25"/>
      <c r="D27" s="25"/>
      <c r="E27" s="25"/>
      <c r="F27" s="25"/>
      <c r="G27" s="25"/>
      <c r="H27" s="25"/>
      <c r="I27" s="25"/>
      <c r="J27" s="25"/>
      <c r="K27" s="26"/>
      <c r="L27" s="11">
        <f>SUM(L4:L26)</f>
        <v>25222</v>
      </c>
      <c r="M27" s="12"/>
    </row>
    <row r="28" spans="1:13" s="7" customFormat="1" ht="15" customHeight="1">
      <c r="A28" s="13"/>
      <c r="B28"/>
      <c r="C28"/>
      <c r="D28"/>
      <c r="E28"/>
      <c r="F28"/>
      <c r="G28" s="8">
        <f>SUM(G4:G26)</f>
        <v>256</v>
      </c>
      <c r="H28" s="14"/>
      <c r="I28" s="14"/>
      <c r="J28" s="14"/>
      <c r="K28" s="14"/>
      <c r="L28" s="14"/>
      <c r="M28"/>
    </row>
    <row r="29" spans="1:13" s="3" customFormat="1" ht="30" customHeight="1">
      <c r="A29" s="15" t="s">
        <v>31</v>
      </c>
      <c r="B29" s="15"/>
      <c r="C29" s="15"/>
      <c r="D29" s="15"/>
      <c r="E29" s="15"/>
      <c r="F29" s="15"/>
      <c r="G29" s="15"/>
      <c r="H29" s="16"/>
      <c r="I29" s="16"/>
      <c r="J29" s="16"/>
      <c r="K29" s="16"/>
      <c r="L29" s="16"/>
    </row>
    <row r="30" spans="1:13" s="3" customFormat="1" ht="30" customHeight="1">
      <c r="A30" s="15" t="s">
        <v>1</v>
      </c>
      <c r="B30" s="15"/>
      <c r="C30" s="15"/>
      <c r="D30" s="15"/>
      <c r="E30" s="15"/>
      <c r="F30" s="15"/>
      <c r="G30" s="15"/>
      <c r="H30" s="16"/>
      <c r="I30" s="16"/>
      <c r="J30" s="16"/>
      <c r="K30" s="16"/>
      <c r="L30" s="16"/>
    </row>
  </sheetData>
  <sortState ref="B4:M30">
    <sortCondition ref="B4"/>
  </sortState>
  <mergeCells count="7">
    <mergeCell ref="A29:L29"/>
    <mergeCell ref="A30:L30"/>
    <mergeCell ref="A1:H1"/>
    <mergeCell ref="A2:H2"/>
    <mergeCell ref="I1:L1"/>
    <mergeCell ref="I2:L2"/>
    <mergeCell ref="A27:K27"/>
  </mergeCells>
  <conditionalFormatting sqref="C4:C28">
    <cfRule type="duplicateValues" dxfId="2" priority="16"/>
  </conditionalFormatting>
  <conditionalFormatting sqref="C3:C28">
    <cfRule type="duplicateValues" dxfId="1" priority="17"/>
    <cfRule type="duplicateValues" dxfId="0" priority="18"/>
    <cfRule type="duplicateValues" priority="19"/>
  </conditionalFormatting>
  <pageMargins left="0.24" right="0.15748031496062992" top="0.74803149606299213" bottom="0.74803149606299213" header="0.31496062992125984" footer="0.31496062992125984"/>
  <pageSetup paperSize="9" scale="8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2024-12-03T12:43:56Z</cp:lastPrinted>
  <dcterms:created xsi:type="dcterms:W3CDTF">2024-10-08T06:53:49Z</dcterms:created>
  <dcterms:modified xsi:type="dcterms:W3CDTF">2024-12-06T06:05:16Z</dcterms:modified>
</cp:coreProperties>
</file>