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Sheet1!$A$7:$K$200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99" i="1" l="1"/>
  <c r="H197" i="1"/>
  <c r="J197" i="1" s="1"/>
  <c r="H196" i="1"/>
  <c r="J196" i="1" s="1"/>
  <c r="H195" i="1"/>
  <c r="J195" i="1" s="1"/>
  <c r="H194" i="1"/>
  <c r="J194" i="1" s="1"/>
  <c r="H193" i="1"/>
  <c r="J193" i="1" s="1"/>
  <c r="H192" i="1"/>
  <c r="J192" i="1" s="1"/>
  <c r="H191" i="1"/>
  <c r="J191" i="1" s="1"/>
  <c r="H190" i="1"/>
  <c r="J190" i="1" s="1"/>
  <c r="H189" i="1"/>
  <c r="J189" i="1" s="1"/>
  <c r="H188" i="1"/>
  <c r="J188" i="1" s="1"/>
  <c r="H187" i="1"/>
  <c r="J187" i="1" s="1"/>
  <c r="H186" i="1"/>
  <c r="J186" i="1" s="1"/>
  <c r="H185" i="1"/>
  <c r="J185" i="1" s="1"/>
  <c r="H184" i="1"/>
  <c r="J184" i="1" s="1"/>
  <c r="J183" i="1"/>
  <c r="H182" i="1"/>
  <c r="J182" i="1" s="1"/>
  <c r="H181" i="1"/>
  <c r="J181" i="1" s="1"/>
  <c r="H180" i="1"/>
  <c r="J180" i="1" s="1"/>
  <c r="H179" i="1"/>
  <c r="J179" i="1" s="1"/>
  <c r="H178" i="1"/>
  <c r="J178" i="1" s="1"/>
  <c r="H177" i="1"/>
  <c r="J177" i="1" s="1"/>
  <c r="H176" i="1"/>
  <c r="J176" i="1" s="1"/>
  <c r="H175" i="1"/>
  <c r="J175" i="1" s="1"/>
  <c r="H174" i="1"/>
  <c r="J174" i="1" s="1"/>
  <c r="H173" i="1"/>
  <c r="J173" i="1" s="1"/>
  <c r="J172" i="1"/>
  <c r="H171" i="1"/>
  <c r="J171" i="1" s="1"/>
  <c r="H170" i="1"/>
  <c r="J170" i="1" s="1"/>
  <c r="H169" i="1"/>
  <c r="J169" i="1" s="1"/>
  <c r="H168" i="1"/>
  <c r="J168" i="1" s="1"/>
  <c r="H167" i="1"/>
  <c r="J167" i="1" s="1"/>
  <c r="H166" i="1"/>
  <c r="J166" i="1" s="1"/>
  <c r="H165" i="1"/>
  <c r="J165" i="1" s="1"/>
  <c r="H164" i="1"/>
  <c r="J164" i="1" s="1"/>
  <c r="H163" i="1"/>
  <c r="J163" i="1" s="1"/>
  <c r="H162" i="1"/>
  <c r="J162" i="1" s="1"/>
  <c r="H161" i="1"/>
  <c r="J161" i="1" s="1"/>
  <c r="H160" i="1"/>
  <c r="J160" i="1" s="1"/>
  <c r="H159" i="1"/>
  <c r="J159" i="1" s="1"/>
  <c r="H158" i="1"/>
  <c r="J158" i="1" s="1"/>
  <c r="J157" i="1"/>
  <c r="H156" i="1"/>
  <c r="J156" i="1" s="1"/>
  <c r="H155" i="1"/>
  <c r="J155" i="1" s="1"/>
  <c r="H154" i="1"/>
  <c r="J154" i="1" s="1"/>
  <c r="H153" i="1"/>
  <c r="J153" i="1" s="1"/>
  <c r="H152" i="1"/>
  <c r="J152" i="1" s="1"/>
  <c r="H151" i="1"/>
  <c r="J151" i="1" s="1"/>
  <c r="H150" i="1"/>
  <c r="J150" i="1" s="1"/>
  <c r="H149" i="1"/>
  <c r="J149" i="1" s="1"/>
  <c r="H148" i="1"/>
  <c r="J148" i="1" s="1"/>
  <c r="H147" i="1"/>
  <c r="J147" i="1" s="1"/>
  <c r="H146" i="1"/>
  <c r="J146" i="1" s="1"/>
  <c r="H145" i="1"/>
  <c r="J145" i="1" s="1"/>
  <c r="H144" i="1"/>
  <c r="J144" i="1" s="1"/>
  <c r="H143" i="1"/>
  <c r="J143" i="1" s="1"/>
  <c r="J142" i="1"/>
  <c r="J141" i="1"/>
  <c r="H140" i="1"/>
  <c r="J140" i="1" s="1"/>
  <c r="J139" i="1"/>
  <c r="H138" i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J130" i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3" i="1"/>
  <c r="J23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J19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23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</calcChain>
</file>

<file path=xl/sharedStrings.xml><?xml version="1.0" encoding="utf-8"?>
<sst xmlns="http://schemas.openxmlformats.org/spreadsheetml/2006/main" count="1153" uniqueCount="450">
  <si>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</si>
  <si>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</si>
  <si>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</si>
  <si>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</si>
  <si>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</si>
  <si>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</si>
  <si>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</si>
  <si>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</si>
  <si>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</si>
  <si>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</si>
  <si>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</si>
  <si>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</si>
  <si>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</si>
  <si>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</si>
  <si>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</si>
  <si>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WC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</si>
  <si>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</si>
  <si>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</si>
  <si>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</si>
  <si>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</si>
  <si>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</si>
  <si>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</si>
  <si>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</si>
  <si>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</si>
  <si>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</si>
  <si>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</si>
  <si>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NAYAGARH</t>
  </si>
  <si>
    <t>DHENKANAL</t>
  </si>
  <si>
    <t>BALASORE</t>
  </si>
  <si>
    <t>JAJPUR TOWN</t>
  </si>
  <si>
    <t>NIMAPARA</t>
  </si>
  <si>
    <t>BARIPADA</t>
  </si>
  <si>
    <t>RAHAMA</t>
  </si>
  <si>
    <t>GST to be paid by Consignor under Reverse Charge Mechanism (RCM) as per GST</t>
  </si>
  <si>
    <t>BRAHMAGIRI</t>
  </si>
  <si>
    <t>CTC</t>
  </si>
  <si>
    <t>JATNI</t>
  </si>
  <si>
    <t>BHADRAK</t>
  </si>
  <si>
    <t>SL.</t>
  </si>
  <si>
    <t>INV. NO.</t>
  </si>
  <si>
    <t>FROM</t>
  </si>
  <si>
    <t>RANAPUR</t>
  </si>
  <si>
    <t>RC BIG</t>
  </si>
  <si>
    <t>SORO</t>
  </si>
  <si>
    <t>JAGATSINGHPUR</t>
  </si>
  <si>
    <t>PATTAMUNDAI</t>
  </si>
  <si>
    <t>PARADEEP</t>
  </si>
  <si>
    <t>JHUMPURA</t>
  </si>
  <si>
    <t>JODA</t>
  </si>
  <si>
    <t>KAMAKHYANAGAR</t>
  </si>
  <si>
    <t>WH</t>
  </si>
  <si>
    <t>CHANDPUR</t>
  </si>
  <si>
    <t>RCS</t>
  </si>
  <si>
    <t>MONTH   : JUNE, 2024.</t>
  </si>
  <si>
    <t>BILL NO.   :  9808</t>
  </si>
  <si>
    <t>BILL DATE : 31/07/2024</t>
  </si>
  <si>
    <t>03/6/2024</t>
  </si>
  <si>
    <t>U783</t>
  </si>
  <si>
    <t>U784</t>
  </si>
  <si>
    <t>U785</t>
  </si>
  <si>
    <t>1133</t>
  </si>
  <si>
    <t>U786</t>
  </si>
  <si>
    <t>04/6/2024</t>
  </si>
  <si>
    <t>U788</t>
  </si>
  <si>
    <t>8347021213</t>
  </si>
  <si>
    <t>NARSINGHPUR</t>
  </si>
  <si>
    <t>U789</t>
  </si>
  <si>
    <t>1146</t>
  </si>
  <si>
    <t>U790</t>
  </si>
  <si>
    <t>21155</t>
  </si>
  <si>
    <t>U791</t>
  </si>
  <si>
    <t>4462</t>
  </si>
  <si>
    <t>U792</t>
  </si>
  <si>
    <t>4460</t>
  </si>
  <si>
    <t>05/6/2024</t>
  </si>
  <si>
    <t>1245</t>
  </si>
  <si>
    <t>1244</t>
  </si>
  <si>
    <t>07/6/2024</t>
  </si>
  <si>
    <t>U787</t>
  </si>
  <si>
    <t>U791A</t>
  </si>
  <si>
    <t>U792A</t>
  </si>
  <si>
    <t>10/6/2024</t>
  </si>
  <si>
    <t>U795</t>
  </si>
  <si>
    <t>1378</t>
  </si>
  <si>
    <t>U796</t>
  </si>
  <si>
    <t>1357</t>
  </si>
  <si>
    <t>U797</t>
  </si>
  <si>
    <t>1380</t>
  </si>
  <si>
    <t>U798</t>
  </si>
  <si>
    <t>1379</t>
  </si>
  <si>
    <t>U799</t>
  </si>
  <si>
    <t>1376</t>
  </si>
  <si>
    <t>U800</t>
  </si>
  <si>
    <t>U793</t>
  </si>
  <si>
    <t>4434</t>
  </si>
  <si>
    <t>11/6/2024</t>
  </si>
  <si>
    <t>U802</t>
  </si>
  <si>
    <t>1521</t>
  </si>
  <si>
    <t>U803</t>
  </si>
  <si>
    <t>1495</t>
  </si>
  <si>
    <t>U804</t>
  </si>
  <si>
    <t>1473</t>
  </si>
  <si>
    <t>U805</t>
  </si>
  <si>
    <t>1516</t>
  </si>
  <si>
    <t>U806</t>
  </si>
  <si>
    <t>1519</t>
  </si>
  <si>
    <t>U807</t>
  </si>
  <si>
    <t>1510</t>
  </si>
  <si>
    <t>U808</t>
  </si>
  <si>
    <t>1518</t>
  </si>
  <si>
    <t>U809</t>
  </si>
  <si>
    <t>1393</t>
  </si>
  <si>
    <t>U810</t>
  </si>
  <si>
    <t>1517</t>
  </si>
  <si>
    <t>U816</t>
  </si>
  <si>
    <t>1479</t>
  </si>
  <si>
    <t>U817</t>
  </si>
  <si>
    <t>1492</t>
  </si>
  <si>
    <t>U818</t>
  </si>
  <si>
    <t>1485</t>
  </si>
  <si>
    <t>U819</t>
  </si>
  <si>
    <t>1483</t>
  </si>
  <si>
    <t>U820</t>
  </si>
  <si>
    <t>1496</t>
  </si>
  <si>
    <t>U821</t>
  </si>
  <si>
    <t>1488</t>
  </si>
  <si>
    <t>U822</t>
  </si>
  <si>
    <t>1493</t>
  </si>
  <si>
    <t>U823</t>
  </si>
  <si>
    <t>1497</t>
  </si>
  <si>
    <t>U824</t>
  </si>
  <si>
    <t>1484</t>
  </si>
  <si>
    <t>U825</t>
  </si>
  <si>
    <t>1443</t>
  </si>
  <si>
    <t>U826</t>
  </si>
  <si>
    <t>1440</t>
  </si>
  <si>
    <t>U827</t>
  </si>
  <si>
    <t>1441</t>
  </si>
  <si>
    <t>U828</t>
  </si>
  <si>
    <t>1438</t>
  </si>
  <si>
    <t>U829</t>
  </si>
  <si>
    <t>1439</t>
  </si>
  <si>
    <t>U830</t>
  </si>
  <si>
    <t>1412</t>
  </si>
  <si>
    <t>U831</t>
  </si>
  <si>
    <t>1414</t>
  </si>
  <si>
    <t>U832</t>
  </si>
  <si>
    <t>1482</t>
  </si>
  <si>
    <t>U801</t>
  </si>
  <si>
    <t>4693</t>
  </si>
  <si>
    <t>12/6/2024</t>
  </si>
  <si>
    <t>U833</t>
  </si>
  <si>
    <t>1528</t>
  </si>
  <si>
    <t>BOLANGIR</t>
  </si>
  <si>
    <t>U834</t>
  </si>
  <si>
    <t>1526</t>
  </si>
  <si>
    <t>U835</t>
  </si>
  <si>
    <t>1604</t>
  </si>
  <si>
    <t>U836</t>
  </si>
  <si>
    <t>1566</t>
  </si>
  <si>
    <t>U837</t>
  </si>
  <si>
    <t>1587</t>
  </si>
  <si>
    <t>U838</t>
  </si>
  <si>
    <t>1561</t>
  </si>
  <si>
    <t>U839</t>
  </si>
  <si>
    <t>1599</t>
  </si>
  <si>
    <t>U841</t>
  </si>
  <si>
    <t>1609</t>
  </si>
  <si>
    <t>13/6/2024</t>
  </si>
  <si>
    <t>U842</t>
  </si>
  <si>
    <t>1647</t>
  </si>
  <si>
    <t>U843</t>
  </si>
  <si>
    <t>1631</t>
  </si>
  <si>
    <t>U844</t>
  </si>
  <si>
    <t>1630</t>
  </si>
  <si>
    <t>U862</t>
  </si>
  <si>
    <t>32</t>
  </si>
  <si>
    <t>MMB</t>
  </si>
  <si>
    <t>14/6/2024</t>
  </si>
  <si>
    <t>U845</t>
  </si>
  <si>
    <t>1644</t>
  </si>
  <si>
    <t>U846</t>
  </si>
  <si>
    <t>1679</t>
  </si>
  <si>
    <t>U847</t>
  </si>
  <si>
    <t>1660</t>
  </si>
  <si>
    <t>U848</t>
  </si>
  <si>
    <t>1677</t>
  </si>
  <si>
    <t>U849</t>
  </si>
  <si>
    <t>1680</t>
  </si>
  <si>
    <t>U850</t>
  </si>
  <si>
    <t>1658</t>
  </si>
  <si>
    <t>U851</t>
  </si>
  <si>
    <t>1693</t>
  </si>
  <si>
    <t>U852</t>
  </si>
  <si>
    <t>1690</t>
  </si>
  <si>
    <t>U853</t>
  </si>
  <si>
    <t>1696</t>
  </si>
  <si>
    <t>17/6/2024</t>
  </si>
  <si>
    <t>U854</t>
  </si>
  <si>
    <t>1754</t>
  </si>
  <si>
    <t>U855</t>
  </si>
  <si>
    <t>1751</t>
  </si>
  <si>
    <t>U856</t>
  </si>
  <si>
    <t>1750</t>
  </si>
  <si>
    <t>U858</t>
  </si>
  <si>
    <t>1752</t>
  </si>
  <si>
    <t>U860</t>
  </si>
  <si>
    <t>1803</t>
  </si>
  <si>
    <t>18/6/2024</t>
  </si>
  <si>
    <t>U864</t>
  </si>
  <si>
    <t>1825</t>
  </si>
  <si>
    <t>U865</t>
  </si>
  <si>
    <t>1823</t>
  </si>
  <si>
    <t>U866</t>
  </si>
  <si>
    <t>1822</t>
  </si>
  <si>
    <t>U867</t>
  </si>
  <si>
    <t>1816</t>
  </si>
  <si>
    <t>U868</t>
  </si>
  <si>
    <t>1817</t>
  </si>
  <si>
    <t>U869</t>
  </si>
  <si>
    <t>1819</t>
  </si>
  <si>
    <t>U870</t>
  </si>
  <si>
    <t>1827</t>
  </si>
  <si>
    <t>U871</t>
  </si>
  <si>
    <t>1830</t>
  </si>
  <si>
    <t>U872</t>
  </si>
  <si>
    <t>1810</t>
  </si>
  <si>
    <t>U873</t>
  </si>
  <si>
    <t>1828</t>
  </si>
  <si>
    <t>U874</t>
  </si>
  <si>
    <t>1824</t>
  </si>
  <si>
    <t>U875</t>
  </si>
  <si>
    <t>1814</t>
  </si>
  <si>
    <t>U876</t>
  </si>
  <si>
    <t>1821</t>
  </si>
  <si>
    <t>U877</t>
  </si>
  <si>
    <t>1829</t>
  </si>
  <si>
    <t>U878</t>
  </si>
  <si>
    <t>1811</t>
  </si>
  <si>
    <t>19/6/2024</t>
  </si>
  <si>
    <t>U879</t>
  </si>
  <si>
    <t>1854</t>
  </si>
  <si>
    <t>U880</t>
  </si>
  <si>
    <t>1849</t>
  </si>
  <si>
    <t>U881</t>
  </si>
  <si>
    <t>1843</t>
  </si>
  <si>
    <t>U882</t>
  </si>
  <si>
    <t>1894</t>
  </si>
  <si>
    <t>U883</t>
  </si>
  <si>
    <t>1893</t>
  </si>
  <si>
    <t>U884</t>
  </si>
  <si>
    <t>1896</t>
  </si>
  <si>
    <t>U885</t>
  </si>
  <si>
    <t>1895</t>
  </si>
  <si>
    <t>U886</t>
  </si>
  <si>
    <t>1864</t>
  </si>
  <si>
    <t>U887</t>
  </si>
  <si>
    <t>1865</t>
  </si>
  <si>
    <t>U888</t>
  </si>
  <si>
    <t>1904</t>
  </si>
  <si>
    <t>U889</t>
  </si>
  <si>
    <t>1910</t>
  </si>
  <si>
    <t>U863</t>
  </si>
  <si>
    <t>31</t>
  </si>
  <si>
    <t>20/6/2024</t>
  </si>
  <si>
    <t>U896</t>
  </si>
  <si>
    <t>1945</t>
  </si>
  <si>
    <t>U897</t>
  </si>
  <si>
    <t>1977</t>
  </si>
  <si>
    <t>U898</t>
  </si>
  <si>
    <t>1971</t>
  </si>
  <si>
    <t>U899</t>
  </si>
  <si>
    <t>2011</t>
  </si>
  <si>
    <t>U900</t>
  </si>
  <si>
    <t>1946</t>
  </si>
  <si>
    <t>U901</t>
  </si>
  <si>
    <t>2020</t>
  </si>
  <si>
    <t>U902</t>
  </si>
  <si>
    <t>2021</t>
  </si>
  <si>
    <t>U903</t>
  </si>
  <si>
    <t>1982</t>
  </si>
  <si>
    <t>U904</t>
  </si>
  <si>
    <t>1967</t>
  </si>
  <si>
    <t>U905</t>
  </si>
  <si>
    <t>1966</t>
  </si>
  <si>
    <t>U906</t>
  </si>
  <si>
    <t>1943</t>
  </si>
  <si>
    <t>U907</t>
  </si>
  <si>
    <t>1973</t>
  </si>
  <si>
    <t>U908</t>
  </si>
  <si>
    <t>2003</t>
  </si>
  <si>
    <t>U909</t>
  </si>
  <si>
    <t>2004</t>
  </si>
  <si>
    <t>U910</t>
  </si>
  <si>
    <t>1979</t>
  </si>
  <si>
    <t>U911</t>
  </si>
  <si>
    <t>1972</t>
  </si>
  <si>
    <t>U912</t>
  </si>
  <si>
    <t>2041</t>
  </si>
  <si>
    <t>U913</t>
  </si>
  <si>
    <t>1986</t>
  </si>
  <si>
    <t>U914</t>
  </si>
  <si>
    <t>1989</t>
  </si>
  <si>
    <t>U915</t>
  </si>
  <si>
    <t>1968</t>
  </si>
  <si>
    <t>21/6/2024</t>
  </si>
  <si>
    <t>U916</t>
  </si>
  <si>
    <t>2044</t>
  </si>
  <si>
    <t>U917</t>
  </si>
  <si>
    <t>1987</t>
  </si>
  <si>
    <t>U918</t>
  </si>
  <si>
    <t>2028</t>
  </si>
  <si>
    <t>U919</t>
  </si>
  <si>
    <t>2029</t>
  </si>
  <si>
    <t>U920</t>
  </si>
  <si>
    <t>2054</t>
  </si>
  <si>
    <t>U921</t>
  </si>
  <si>
    <t>2042</t>
  </si>
  <si>
    <t>U922</t>
  </si>
  <si>
    <t>2043</t>
  </si>
  <si>
    <t>U923</t>
  </si>
  <si>
    <t>2048</t>
  </si>
  <si>
    <t>U924</t>
  </si>
  <si>
    <t>1981</t>
  </si>
  <si>
    <t>U925</t>
  </si>
  <si>
    <t>2066</t>
  </si>
  <si>
    <t>SPARE</t>
  </si>
  <si>
    <t>U926</t>
  </si>
  <si>
    <t>1985</t>
  </si>
  <si>
    <t>U927</t>
  </si>
  <si>
    <t>2068</t>
  </si>
  <si>
    <t>U928</t>
  </si>
  <si>
    <t>2034</t>
  </si>
  <si>
    <t>U929</t>
  </si>
  <si>
    <t>2088</t>
  </si>
  <si>
    <t>U930</t>
  </si>
  <si>
    <t>2055</t>
  </si>
  <si>
    <t>U931</t>
  </si>
  <si>
    <t>2058</t>
  </si>
  <si>
    <t>22/6/2024</t>
  </si>
  <si>
    <t>U935</t>
  </si>
  <si>
    <t>2116</t>
  </si>
  <si>
    <t>OLATPUR</t>
  </si>
  <si>
    <t>U936</t>
  </si>
  <si>
    <t>2115</t>
  </si>
  <si>
    <t>U937</t>
  </si>
  <si>
    <t>2118</t>
  </si>
  <si>
    <t>U938</t>
  </si>
  <si>
    <t>2101</t>
  </si>
  <si>
    <t>U939</t>
  </si>
  <si>
    <t>2120</t>
  </si>
  <si>
    <t>U940</t>
  </si>
  <si>
    <t>2121</t>
  </si>
  <si>
    <t>U941</t>
  </si>
  <si>
    <t>2119</t>
  </si>
  <si>
    <t>U942</t>
  </si>
  <si>
    <t>2106</t>
  </si>
  <si>
    <t>U943</t>
  </si>
  <si>
    <t>2103</t>
  </si>
  <si>
    <t>24/6/2024</t>
  </si>
  <si>
    <t>U946</t>
  </si>
  <si>
    <t>2149</t>
  </si>
  <si>
    <t>U947</t>
  </si>
  <si>
    <t>2150</t>
  </si>
  <si>
    <t>U948</t>
  </si>
  <si>
    <t>2176</t>
  </si>
  <si>
    <t>U949</t>
  </si>
  <si>
    <t>2165</t>
  </si>
  <si>
    <t>U950</t>
  </si>
  <si>
    <t>2177</t>
  </si>
  <si>
    <t>U951</t>
  </si>
  <si>
    <t>2159</t>
  </si>
  <si>
    <t>U952</t>
  </si>
  <si>
    <t>2452</t>
  </si>
  <si>
    <t>U953</t>
  </si>
  <si>
    <t>2178</t>
  </si>
  <si>
    <t>U954</t>
  </si>
  <si>
    <t>2180</t>
  </si>
  <si>
    <t>U955</t>
  </si>
  <si>
    <t>479</t>
  </si>
  <si>
    <t>U956</t>
  </si>
  <si>
    <t>2168</t>
  </si>
  <si>
    <t>U957</t>
  </si>
  <si>
    <t>2453</t>
  </si>
  <si>
    <t>U958</t>
  </si>
  <si>
    <t>2157</t>
  </si>
  <si>
    <t>U959</t>
  </si>
  <si>
    <t>2158</t>
  </si>
  <si>
    <t>U960</t>
  </si>
  <si>
    <t>2166</t>
  </si>
  <si>
    <t>25/6/2024</t>
  </si>
  <si>
    <t>U961</t>
  </si>
  <si>
    <t>2181</t>
  </si>
  <si>
    <t>U964</t>
  </si>
  <si>
    <t>34</t>
  </si>
  <si>
    <t>EWP</t>
  </si>
  <si>
    <t>U965</t>
  </si>
  <si>
    <t>2216</t>
  </si>
  <si>
    <t>26/6/2024</t>
  </si>
  <si>
    <t>U966</t>
  </si>
  <si>
    <t>2261</t>
  </si>
  <si>
    <t>U967</t>
  </si>
  <si>
    <t>2262</t>
  </si>
  <si>
    <t>U969</t>
  </si>
  <si>
    <t>5567</t>
  </si>
  <si>
    <t>U968</t>
  </si>
  <si>
    <t>2282</t>
  </si>
  <si>
    <t>29/6/2024</t>
  </si>
  <si>
    <t>U972</t>
  </si>
  <si>
    <t>2435</t>
  </si>
  <si>
    <t>U973</t>
  </si>
  <si>
    <t>2431</t>
  </si>
  <si>
    <t>U974</t>
  </si>
  <si>
    <t>2432</t>
  </si>
  <si>
    <t>30/6/2024</t>
  </si>
  <si>
    <t>U978</t>
  </si>
  <si>
    <t>2879</t>
  </si>
  <si>
    <t>U979</t>
  </si>
  <si>
    <t>2620</t>
  </si>
  <si>
    <t>U980</t>
  </si>
  <si>
    <t>2601</t>
  </si>
  <si>
    <t>U981</t>
  </si>
  <si>
    <t>2599</t>
  </si>
  <si>
    <t>U982</t>
  </si>
  <si>
    <t>2585</t>
  </si>
  <si>
    <t>U983</t>
  </si>
  <si>
    <t>2551</t>
  </si>
  <si>
    <t>U984</t>
  </si>
  <si>
    <t>2878</t>
  </si>
  <si>
    <t>U985</t>
  </si>
  <si>
    <t>2685</t>
  </si>
  <si>
    <t>U986</t>
  </si>
  <si>
    <t>2684</t>
  </si>
  <si>
    <t>U987</t>
  </si>
  <si>
    <t>2621</t>
  </si>
  <si>
    <t>U988</t>
  </si>
  <si>
    <t>2686</t>
  </si>
  <si>
    <t>U989</t>
  </si>
  <si>
    <t>2652</t>
  </si>
  <si>
    <t>U990</t>
  </si>
  <si>
    <t>2663</t>
  </si>
  <si>
    <t>U991</t>
  </si>
  <si>
    <t>7660</t>
  </si>
  <si>
    <t>U992</t>
  </si>
  <si>
    <t>2661</t>
  </si>
  <si>
    <t>U993</t>
  </si>
  <si>
    <t>2623</t>
  </si>
  <si>
    <t>U994</t>
  </si>
  <si>
    <t>2624</t>
  </si>
  <si>
    <t>(RUPEES ONE LAKH FORTY THOUSAND FOUR HUNDRED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</si>
</sst>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4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2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USHA%20NEW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gati Upcountry Freight Annex"/>
    </sheetNames>
    <sheetDataSet>
      <sheetData sheetId="0">
        <row r="4">
          <cell r="B4" t="str">
            <v>ANANDAPUR</v>
          </cell>
          <cell r="C4">
            <v>38</v>
          </cell>
          <cell r="D4">
            <v>32.5</v>
          </cell>
          <cell r="E4">
            <v>29.5</v>
          </cell>
          <cell r="F4">
            <v>55</v>
          </cell>
          <cell r="G4">
            <v>60</v>
          </cell>
          <cell r="H4">
            <v>115</v>
          </cell>
          <cell r="I4">
            <v>185</v>
          </cell>
          <cell r="J4">
            <v>410</v>
          </cell>
        </row>
        <row r="5">
          <cell r="B5" t="str">
            <v>ANGUL</v>
          </cell>
          <cell r="C5">
            <v>38</v>
          </cell>
          <cell r="D5">
            <v>38</v>
          </cell>
          <cell r="E5">
            <v>30</v>
          </cell>
          <cell r="F5">
            <v>65</v>
          </cell>
          <cell r="G5">
            <v>65</v>
          </cell>
          <cell r="H5">
            <v>105</v>
          </cell>
          <cell r="I5">
            <v>181</v>
          </cell>
          <cell r="J5">
            <v>340</v>
          </cell>
        </row>
        <row r="6">
          <cell r="B6" t="str">
            <v>ASKA</v>
          </cell>
          <cell r="C6">
            <v>33</v>
          </cell>
          <cell r="D6">
            <v>31</v>
          </cell>
          <cell r="E6">
            <v>28</v>
          </cell>
          <cell r="F6">
            <v>53</v>
          </cell>
          <cell r="G6">
            <v>53</v>
          </cell>
          <cell r="H6">
            <v>101</v>
          </cell>
          <cell r="I6">
            <v>181</v>
          </cell>
          <cell r="J6">
            <v>330</v>
          </cell>
        </row>
        <row r="7">
          <cell r="B7" t="str">
            <v>ATHAGARH</v>
          </cell>
          <cell r="C7">
            <v>38</v>
          </cell>
          <cell r="D7">
            <v>38</v>
          </cell>
          <cell r="E7">
            <v>30</v>
          </cell>
          <cell r="F7">
            <v>70</v>
          </cell>
          <cell r="G7">
            <v>70</v>
          </cell>
          <cell r="H7">
            <v>105</v>
          </cell>
          <cell r="I7">
            <v>169</v>
          </cell>
          <cell r="J7">
            <v>340</v>
          </cell>
        </row>
        <row r="8">
          <cell r="B8" t="str">
            <v>ATTABIRA</v>
          </cell>
          <cell r="C8">
            <v>34</v>
          </cell>
          <cell r="D8">
            <v>31</v>
          </cell>
          <cell r="E8">
            <v>28</v>
          </cell>
          <cell r="F8">
            <v>46</v>
          </cell>
          <cell r="G8">
            <v>46</v>
          </cell>
          <cell r="H8">
            <v>98</v>
          </cell>
          <cell r="I8">
            <v>145</v>
          </cell>
          <cell r="J8">
            <v>340</v>
          </cell>
        </row>
        <row r="9">
          <cell r="B9" t="str">
            <v>BALASORE</v>
          </cell>
          <cell r="C9">
            <v>38</v>
          </cell>
          <cell r="D9">
            <v>38</v>
          </cell>
          <cell r="E9">
            <v>30</v>
          </cell>
          <cell r="F9">
            <v>65</v>
          </cell>
          <cell r="G9">
            <v>70</v>
          </cell>
          <cell r="H9">
            <v>120</v>
          </cell>
          <cell r="I9">
            <v>195</v>
          </cell>
          <cell r="J9">
            <v>340</v>
          </cell>
        </row>
        <row r="10">
          <cell r="B10" t="str">
            <v>BALIGUDA</v>
          </cell>
          <cell r="C10">
            <v>45</v>
          </cell>
          <cell r="D10">
            <v>41</v>
          </cell>
          <cell r="E10">
            <v>38</v>
          </cell>
          <cell r="F10">
            <v>70</v>
          </cell>
          <cell r="G10">
            <v>70</v>
          </cell>
          <cell r="H10">
            <v>124</v>
          </cell>
          <cell r="I10">
            <v>173</v>
          </cell>
          <cell r="J10">
            <v>340</v>
          </cell>
        </row>
        <row r="11">
          <cell r="B11" t="str">
            <v>BALUGAON</v>
          </cell>
          <cell r="C11">
            <v>38</v>
          </cell>
          <cell r="D11">
            <v>38</v>
          </cell>
          <cell r="E11">
            <v>30</v>
          </cell>
          <cell r="F11">
            <v>70</v>
          </cell>
          <cell r="G11">
            <v>70</v>
          </cell>
          <cell r="H11">
            <v>101</v>
          </cell>
          <cell r="I11">
            <v>182</v>
          </cell>
          <cell r="J11">
            <v>340</v>
          </cell>
        </row>
        <row r="12">
          <cell r="B12" t="str">
            <v>BAMRA</v>
          </cell>
          <cell r="C12">
            <v>40</v>
          </cell>
          <cell r="D12">
            <v>38</v>
          </cell>
          <cell r="E12">
            <v>30</v>
          </cell>
          <cell r="F12">
            <v>70</v>
          </cell>
          <cell r="G12">
            <v>70</v>
          </cell>
          <cell r="H12">
            <v>160</v>
          </cell>
          <cell r="I12">
            <v>295</v>
          </cell>
          <cell r="J12">
            <v>340</v>
          </cell>
        </row>
        <row r="13">
          <cell r="B13" t="str">
            <v>BARBIL</v>
          </cell>
          <cell r="C13">
            <v>48</v>
          </cell>
          <cell r="D13">
            <v>41</v>
          </cell>
          <cell r="E13">
            <v>38</v>
          </cell>
          <cell r="F13">
            <v>69</v>
          </cell>
          <cell r="G13">
            <v>69</v>
          </cell>
          <cell r="H13">
            <v>124</v>
          </cell>
          <cell r="I13">
            <v>187</v>
          </cell>
          <cell r="J13">
            <v>350</v>
          </cell>
        </row>
        <row r="14">
          <cell r="B14" t="str">
            <v>BARGARH</v>
          </cell>
          <cell r="C14">
            <v>40</v>
          </cell>
          <cell r="D14">
            <v>38</v>
          </cell>
          <cell r="E14">
            <v>30</v>
          </cell>
          <cell r="F14">
            <v>70</v>
          </cell>
          <cell r="G14">
            <v>70</v>
          </cell>
          <cell r="H14">
            <v>150</v>
          </cell>
          <cell r="I14">
            <v>200</v>
          </cell>
          <cell r="J14">
            <v>340</v>
          </cell>
        </row>
        <row r="15">
          <cell r="B15" t="str">
            <v>BARIPADA</v>
          </cell>
          <cell r="C15">
            <v>38</v>
          </cell>
          <cell r="D15">
            <v>38</v>
          </cell>
          <cell r="E15">
            <v>30</v>
          </cell>
          <cell r="F15">
            <v>65</v>
          </cell>
          <cell r="G15">
            <v>65</v>
          </cell>
          <cell r="H15">
            <v>140</v>
          </cell>
          <cell r="I15">
            <v>210</v>
          </cell>
          <cell r="J15">
            <v>340</v>
          </cell>
        </row>
        <row r="16">
          <cell r="B16" t="str">
            <v>BARPALI</v>
          </cell>
          <cell r="C16">
            <v>34</v>
          </cell>
          <cell r="D16">
            <v>31.5</v>
          </cell>
          <cell r="E16">
            <v>28</v>
          </cell>
          <cell r="F16">
            <v>46</v>
          </cell>
          <cell r="G16">
            <v>46</v>
          </cell>
          <cell r="H16">
            <v>98</v>
          </cell>
          <cell r="I16">
            <v>144</v>
          </cell>
          <cell r="J16">
            <v>300</v>
          </cell>
        </row>
        <row r="17">
          <cell r="B17" t="str">
            <v>BELPAHAR</v>
          </cell>
          <cell r="C17">
            <v>42</v>
          </cell>
          <cell r="D17">
            <v>43</v>
          </cell>
          <cell r="E17">
            <v>34</v>
          </cell>
          <cell r="F17">
            <v>70</v>
          </cell>
          <cell r="G17">
            <v>70</v>
          </cell>
          <cell r="H17">
            <v>180</v>
          </cell>
          <cell r="I17">
            <v>250</v>
          </cell>
          <cell r="J17">
            <v>460</v>
          </cell>
        </row>
        <row r="18">
          <cell r="B18" t="str">
            <v>BERHAMPUR</v>
          </cell>
          <cell r="C18">
            <v>38</v>
          </cell>
          <cell r="D18">
            <v>38</v>
          </cell>
          <cell r="E18">
            <v>30</v>
          </cell>
          <cell r="F18">
            <v>65</v>
          </cell>
          <cell r="G18">
            <v>65</v>
          </cell>
          <cell r="H18">
            <v>105</v>
          </cell>
          <cell r="I18">
            <v>195</v>
          </cell>
          <cell r="J18">
            <v>340</v>
          </cell>
        </row>
        <row r="19">
          <cell r="B19" t="str">
            <v>BHADRAK</v>
          </cell>
          <cell r="C19">
            <v>38</v>
          </cell>
          <cell r="D19">
            <v>38</v>
          </cell>
          <cell r="E19">
            <v>30</v>
          </cell>
          <cell r="F19">
            <v>65</v>
          </cell>
          <cell r="G19">
            <v>65</v>
          </cell>
          <cell r="H19">
            <v>105</v>
          </cell>
          <cell r="I19">
            <v>182</v>
          </cell>
          <cell r="J19">
            <v>340</v>
          </cell>
        </row>
        <row r="20">
          <cell r="B20" t="str">
            <v>BHANJANAGAR</v>
          </cell>
          <cell r="C20">
            <v>36</v>
          </cell>
          <cell r="D20">
            <v>31</v>
          </cell>
          <cell r="E20">
            <v>28.5</v>
          </cell>
          <cell r="F20">
            <v>53</v>
          </cell>
          <cell r="G20">
            <v>53</v>
          </cell>
          <cell r="H20">
            <v>120</v>
          </cell>
          <cell r="I20">
            <v>173</v>
          </cell>
          <cell r="J20">
            <v>340</v>
          </cell>
        </row>
        <row r="21">
          <cell r="B21" t="str">
            <v>BHAWANIPATNA</v>
          </cell>
          <cell r="C21">
            <v>58</v>
          </cell>
          <cell r="D21">
            <v>55</v>
          </cell>
          <cell r="E21">
            <v>46</v>
          </cell>
          <cell r="F21">
            <v>85</v>
          </cell>
          <cell r="G21">
            <v>90</v>
          </cell>
          <cell r="H21">
            <v>180</v>
          </cell>
          <cell r="I21">
            <v>250</v>
          </cell>
          <cell r="J21">
            <v>420</v>
          </cell>
        </row>
        <row r="22">
          <cell r="B22" t="str">
            <v>BHUBAN</v>
          </cell>
          <cell r="C22">
            <v>38</v>
          </cell>
          <cell r="D22">
            <v>38</v>
          </cell>
          <cell r="E22">
            <v>30</v>
          </cell>
          <cell r="F22">
            <v>65</v>
          </cell>
          <cell r="G22">
            <v>65</v>
          </cell>
          <cell r="H22">
            <v>101</v>
          </cell>
          <cell r="I22">
            <v>181</v>
          </cell>
          <cell r="J22">
            <v>340</v>
          </cell>
        </row>
        <row r="23">
          <cell r="B23" t="str">
            <v>BIRAMITRAPUR</v>
          </cell>
          <cell r="C23">
            <v>40</v>
          </cell>
          <cell r="D23">
            <v>38</v>
          </cell>
          <cell r="E23">
            <v>30</v>
          </cell>
          <cell r="F23">
            <v>70</v>
          </cell>
          <cell r="G23">
            <v>70</v>
          </cell>
          <cell r="H23">
            <v>175</v>
          </cell>
          <cell r="I23">
            <v>270</v>
          </cell>
          <cell r="J23">
            <v>340</v>
          </cell>
        </row>
        <row r="24">
          <cell r="B24" t="str">
            <v>BIRMAHARAJPUR</v>
          </cell>
          <cell r="C24">
            <v>58</v>
          </cell>
          <cell r="D24">
            <v>58</v>
          </cell>
          <cell r="E24">
            <v>46</v>
          </cell>
          <cell r="F24">
            <v>90</v>
          </cell>
          <cell r="G24">
            <v>90</v>
          </cell>
          <cell r="H24">
            <v>150</v>
          </cell>
          <cell r="I24">
            <v>265</v>
          </cell>
          <cell r="J24">
            <v>420</v>
          </cell>
        </row>
        <row r="25">
          <cell r="B25" t="str">
            <v>BOLANGIR</v>
          </cell>
          <cell r="C25">
            <v>50</v>
          </cell>
          <cell r="D25">
            <v>55</v>
          </cell>
          <cell r="E25">
            <v>46</v>
          </cell>
          <cell r="F25">
            <v>85</v>
          </cell>
          <cell r="G25">
            <v>90</v>
          </cell>
          <cell r="H25">
            <v>150</v>
          </cell>
          <cell r="I25">
            <v>250</v>
          </cell>
          <cell r="J25">
            <v>420</v>
          </cell>
        </row>
        <row r="26">
          <cell r="B26" t="str">
            <v>BOUDH</v>
          </cell>
          <cell r="C26">
            <v>58</v>
          </cell>
          <cell r="D26">
            <v>58</v>
          </cell>
          <cell r="E26">
            <v>46</v>
          </cell>
          <cell r="F26">
            <v>90</v>
          </cell>
          <cell r="G26">
            <v>90</v>
          </cell>
          <cell r="H26">
            <v>150</v>
          </cell>
          <cell r="I26">
            <v>230</v>
          </cell>
          <cell r="J26">
            <v>420</v>
          </cell>
        </row>
        <row r="27">
          <cell r="B27" t="str">
            <v>BRAHMAGIRI</v>
          </cell>
          <cell r="C27">
            <v>38</v>
          </cell>
          <cell r="D27">
            <v>38</v>
          </cell>
          <cell r="E27">
            <v>30</v>
          </cell>
          <cell r="F27">
            <v>65</v>
          </cell>
          <cell r="G27">
            <v>65</v>
          </cell>
          <cell r="H27">
            <v>101</v>
          </cell>
          <cell r="I27">
            <v>181</v>
          </cell>
          <cell r="J27">
            <v>340</v>
          </cell>
        </row>
        <row r="28">
          <cell r="B28" t="str">
            <v>BRAJARAJNAGAR</v>
          </cell>
          <cell r="C28">
            <v>46</v>
          </cell>
          <cell r="D28">
            <v>48</v>
          </cell>
          <cell r="E28">
            <v>38</v>
          </cell>
          <cell r="F28">
            <v>90</v>
          </cell>
          <cell r="G28">
            <v>90</v>
          </cell>
          <cell r="H28">
            <v>165</v>
          </cell>
          <cell r="I28">
            <v>250</v>
          </cell>
          <cell r="J28">
            <v>460</v>
          </cell>
        </row>
        <row r="29">
          <cell r="B29" t="str">
            <v>BUGUDA</v>
          </cell>
          <cell r="C29">
            <v>33</v>
          </cell>
          <cell r="D29">
            <v>31.5</v>
          </cell>
          <cell r="E29">
            <v>28.5</v>
          </cell>
          <cell r="F29">
            <v>50</v>
          </cell>
          <cell r="G29">
            <v>50</v>
          </cell>
          <cell r="H29">
            <v>91</v>
          </cell>
          <cell r="I29">
            <v>144</v>
          </cell>
          <cell r="J29">
            <v>260</v>
          </cell>
        </row>
        <row r="30">
          <cell r="B30" t="str">
            <v>BURLA</v>
          </cell>
          <cell r="C30">
            <v>38</v>
          </cell>
          <cell r="D30">
            <v>38</v>
          </cell>
          <cell r="E30">
            <v>30</v>
          </cell>
          <cell r="F30">
            <v>70</v>
          </cell>
          <cell r="G30">
            <v>70</v>
          </cell>
          <cell r="H30">
            <v>150</v>
          </cell>
          <cell r="I30">
            <v>245</v>
          </cell>
          <cell r="J30">
            <v>340</v>
          </cell>
        </row>
        <row r="31">
          <cell r="B31" t="str">
            <v>CHANDNESWAR</v>
          </cell>
          <cell r="C31">
            <v>38</v>
          </cell>
          <cell r="D31">
            <v>39</v>
          </cell>
          <cell r="E31">
            <v>36</v>
          </cell>
          <cell r="F31">
            <v>54</v>
          </cell>
          <cell r="G31">
            <v>54</v>
          </cell>
          <cell r="H31">
            <v>106</v>
          </cell>
          <cell r="I31">
            <v>157</v>
          </cell>
          <cell r="J31">
            <v>305</v>
          </cell>
        </row>
        <row r="32">
          <cell r="B32" t="str">
            <v>CHANDABALI</v>
          </cell>
          <cell r="C32">
            <v>49</v>
          </cell>
          <cell r="D32">
            <v>30</v>
          </cell>
          <cell r="E32">
            <v>27</v>
          </cell>
          <cell r="F32">
            <v>70</v>
          </cell>
          <cell r="G32">
            <v>70</v>
          </cell>
          <cell r="H32">
            <v>150</v>
          </cell>
          <cell r="I32">
            <v>193</v>
          </cell>
          <cell r="J32">
            <v>490</v>
          </cell>
        </row>
        <row r="33">
          <cell r="B33" t="str">
            <v>CHANDIKHOL</v>
          </cell>
          <cell r="C33">
            <v>38</v>
          </cell>
          <cell r="D33">
            <v>38</v>
          </cell>
          <cell r="E33">
            <v>30</v>
          </cell>
          <cell r="F33">
            <v>65</v>
          </cell>
          <cell r="G33">
            <v>65</v>
          </cell>
          <cell r="H33">
            <v>105</v>
          </cell>
          <cell r="I33">
            <v>169</v>
          </cell>
          <cell r="J33">
            <v>340</v>
          </cell>
        </row>
        <row r="34">
          <cell r="B34" t="str">
            <v>CHANDPUR</v>
          </cell>
          <cell r="C34">
            <v>37</v>
          </cell>
          <cell r="D34">
            <v>33</v>
          </cell>
          <cell r="E34">
            <v>30</v>
          </cell>
          <cell r="F34">
            <v>63</v>
          </cell>
          <cell r="G34">
            <v>63</v>
          </cell>
          <cell r="H34">
            <v>114</v>
          </cell>
          <cell r="I34">
            <v>175</v>
          </cell>
          <cell r="J34">
            <v>410</v>
          </cell>
        </row>
        <row r="35">
          <cell r="B35" t="str">
            <v>CHARAMPA</v>
          </cell>
          <cell r="C35">
            <v>37</v>
          </cell>
          <cell r="D35">
            <v>30</v>
          </cell>
          <cell r="E35">
            <v>27</v>
          </cell>
          <cell r="F35">
            <v>63</v>
          </cell>
          <cell r="G35">
            <v>63</v>
          </cell>
          <cell r="H35">
            <v>114</v>
          </cell>
          <cell r="I35">
            <v>175</v>
          </cell>
          <cell r="J35">
            <v>410</v>
          </cell>
        </row>
        <row r="36">
          <cell r="B36" t="str">
            <v>DEOGARH</v>
          </cell>
          <cell r="C36">
            <v>40</v>
          </cell>
          <cell r="D36">
            <v>38</v>
          </cell>
          <cell r="E36">
            <v>30</v>
          </cell>
          <cell r="F36">
            <v>71</v>
          </cell>
          <cell r="G36">
            <v>71</v>
          </cell>
          <cell r="H36">
            <v>160</v>
          </cell>
          <cell r="I36">
            <v>270</v>
          </cell>
          <cell r="J36">
            <v>340</v>
          </cell>
        </row>
        <row r="37">
          <cell r="B37" t="str">
            <v>DHANMANDAL</v>
          </cell>
          <cell r="C37">
            <v>38</v>
          </cell>
          <cell r="D37">
            <v>38</v>
          </cell>
          <cell r="E37">
            <v>30</v>
          </cell>
          <cell r="F37">
            <v>71</v>
          </cell>
          <cell r="G37">
            <v>71</v>
          </cell>
          <cell r="H37">
            <v>105</v>
          </cell>
          <cell r="I37">
            <v>181</v>
          </cell>
          <cell r="J37">
            <v>340</v>
          </cell>
        </row>
        <row r="38">
          <cell r="B38" t="str">
            <v>DHARAMGARH</v>
          </cell>
          <cell r="C38">
            <v>48</v>
          </cell>
          <cell r="D38">
            <v>41</v>
          </cell>
          <cell r="E38">
            <v>38</v>
          </cell>
          <cell r="F38">
            <v>70</v>
          </cell>
          <cell r="G38">
            <v>70</v>
          </cell>
          <cell r="H38">
            <v>125</v>
          </cell>
          <cell r="I38">
            <v>173</v>
          </cell>
          <cell r="J38">
            <v>340</v>
          </cell>
        </row>
        <row r="39">
          <cell r="B39" t="str">
            <v>DHENKANAL</v>
          </cell>
          <cell r="C39">
            <v>38</v>
          </cell>
          <cell r="D39">
            <v>38</v>
          </cell>
          <cell r="E39">
            <v>30</v>
          </cell>
          <cell r="F39">
            <v>65</v>
          </cell>
          <cell r="G39">
            <v>70</v>
          </cell>
          <cell r="H39">
            <v>101</v>
          </cell>
          <cell r="I39">
            <v>181</v>
          </cell>
          <cell r="J39">
            <v>340</v>
          </cell>
        </row>
        <row r="40">
          <cell r="B40" t="str">
            <v>DHUSURI</v>
          </cell>
          <cell r="C40">
            <v>38</v>
          </cell>
          <cell r="D40">
            <v>38</v>
          </cell>
          <cell r="E40">
            <v>30</v>
          </cell>
          <cell r="F40">
            <v>70</v>
          </cell>
          <cell r="G40">
            <v>70</v>
          </cell>
          <cell r="H40">
            <v>105</v>
          </cell>
          <cell r="I40">
            <v>182</v>
          </cell>
          <cell r="J40">
            <v>340</v>
          </cell>
        </row>
        <row r="41">
          <cell r="B41" t="str">
            <v>DUBURI</v>
          </cell>
          <cell r="C41">
            <v>38</v>
          </cell>
          <cell r="D41">
            <v>38</v>
          </cell>
          <cell r="E41">
            <v>30</v>
          </cell>
          <cell r="F41">
            <v>70</v>
          </cell>
          <cell r="G41">
            <v>70</v>
          </cell>
          <cell r="H41">
            <v>105</v>
          </cell>
          <cell r="I41">
            <v>181</v>
          </cell>
          <cell r="J41">
            <v>340</v>
          </cell>
        </row>
        <row r="42">
          <cell r="B42" t="str">
            <v>GAJPATI</v>
          </cell>
          <cell r="C42">
            <v>38</v>
          </cell>
          <cell r="D42">
            <v>38</v>
          </cell>
          <cell r="E42">
            <v>30</v>
          </cell>
          <cell r="F42">
            <v>70</v>
          </cell>
          <cell r="G42">
            <v>70</v>
          </cell>
          <cell r="H42">
            <v>105</v>
          </cell>
          <cell r="I42">
            <v>195</v>
          </cell>
          <cell r="J42">
            <v>340</v>
          </cell>
        </row>
        <row r="43">
          <cell r="B43" t="str">
            <v>GOPALPUR</v>
          </cell>
          <cell r="C43">
            <v>38</v>
          </cell>
          <cell r="D43">
            <v>38</v>
          </cell>
          <cell r="E43">
            <v>30</v>
          </cell>
          <cell r="F43">
            <v>70</v>
          </cell>
          <cell r="G43">
            <v>70</v>
          </cell>
          <cell r="H43">
            <v>105</v>
          </cell>
          <cell r="I43">
            <v>195</v>
          </cell>
          <cell r="J43">
            <v>340</v>
          </cell>
        </row>
        <row r="44">
          <cell r="B44" t="str">
            <v>GUNUPUR</v>
          </cell>
          <cell r="C44">
            <v>47.5</v>
          </cell>
          <cell r="D44">
            <v>50.5</v>
          </cell>
          <cell r="E44">
            <v>48</v>
          </cell>
          <cell r="F44">
            <v>66</v>
          </cell>
          <cell r="G44">
            <v>66</v>
          </cell>
          <cell r="H44">
            <v>110</v>
          </cell>
          <cell r="I44">
            <v>170</v>
          </cell>
          <cell r="J44">
            <v>370</v>
          </cell>
        </row>
        <row r="45">
          <cell r="B45" t="str">
            <v>JAGATSINGHPUR</v>
          </cell>
          <cell r="C45">
            <v>40</v>
          </cell>
          <cell r="D45">
            <v>42</v>
          </cell>
          <cell r="E45">
            <v>36</v>
          </cell>
          <cell r="F45">
            <v>70</v>
          </cell>
          <cell r="G45">
            <v>75</v>
          </cell>
          <cell r="H45">
            <v>114</v>
          </cell>
          <cell r="I45">
            <v>181</v>
          </cell>
          <cell r="J45">
            <v>420</v>
          </cell>
        </row>
        <row r="46">
          <cell r="B46" t="str">
            <v>JAIPATNA</v>
          </cell>
          <cell r="C46">
            <v>58</v>
          </cell>
          <cell r="D46">
            <v>58</v>
          </cell>
          <cell r="E46">
            <v>46</v>
          </cell>
          <cell r="F46">
            <v>80</v>
          </cell>
          <cell r="G46">
            <v>80</v>
          </cell>
          <cell r="H46">
            <v>180</v>
          </cell>
          <cell r="I46">
            <v>250</v>
          </cell>
          <cell r="J46">
            <v>420</v>
          </cell>
        </row>
        <row r="47">
          <cell r="B47" t="str">
            <v>JAJPUR ROAD</v>
          </cell>
          <cell r="C47">
            <v>38</v>
          </cell>
          <cell r="D47">
            <v>38</v>
          </cell>
          <cell r="E47">
            <v>30</v>
          </cell>
          <cell r="F47">
            <v>65</v>
          </cell>
          <cell r="G47">
            <v>65</v>
          </cell>
          <cell r="H47">
            <v>105</v>
          </cell>
          <cell r="I47">
            <v>181</v>
          </cell>
          <cell r="J47">
            <v>340</v>
          </cell>
        </row>
        <row r="48">
          <cell r="B48" t="str">
            <v>JAJPUR TOWN</v>
          </cell>
          <cell r="C48">
            <v>40</v>
          </cell>
          <cell r="D48">
            <v>45</v>
          </cell>
          <cell r="E48">
            <v>38</v>
          </cell>
          <cell r="F48">
            <v>70</v>
          </cell>
          <cell r="G48">
            <v>75</v>
          </cell>
          <cell r="H48">
            <v>111</v>
          </cell>
          <cell r="I48">
            <v>181</v>
          </cell>
          <cell r="J48">
            <v>420</v>
          </cell>
        </row>
        <row r="49">
          <cell r="B49" t="str">
            <v>JALESWAR</v>
          </cell>
          <cell r="C49">
            <v>55</v>
          </cell>
          <cell r="D49">
            <v>54</v>
          </cell>
          <cell r="E49">
            <v>51</v>
          </cell>
          <cell r="F49">
            <v>76</v>
          </cell>
          <cell r="G49">
            <v>76</v>
          </cell>
          <cell r="H49">
            <v>140</v>
          </cell>
          <cell r="I49">
            <v>225</v>
          </cell>
          <cell r="J49">
            <v>490</v>
          </cell>
        </row>
        <row r="50">
          <cell r="B50" t="str">
            <v>JANHA</v>
          </cell>
          <cell r="C50">
            <v>38</v>
          </cell>
          <cell r="D50">
            <v>38</v>
          </cell>
          <cell r="E50">
            <v>30</v>
          </cell>
          <cell r="F50">
            <v>70</v>
          </cell>
          <cell r="G50">
            <v>70</v>
          </cell>
          <cell r="H50">
            <v>105</v>
          </cell>
          <cell r="I50">
            <v>181</v>
          </cell>
          <cell r="J50">
            <v>340</v>
          </cell>
        </row>
        <row r="51">
          <cell r="B51" t="str">
            <v>JARKA</v>
          </cell>
          <cell r="C51">
            <v>36</v>
          </cell>
          <cell r="D51">
            <v>36</v>
          </cell>
          <cell r="E51">
            <v>33</v>
          </cell>
          <cell r="F51">
            <v>60</v>
          </cell>
          <cell r="G51">
            <v>62</v>
          </cell>
          <cell r="H51">
            <v>114</v>
          </cell>
          <cell r="I51">
            <v>181</v>
          </cell>
          <cell r="J51">
            <v>410</v>
          </cell>
        </row>
        <row r="52">
          <cell r="B52" t="str">
            <v>JASHIPUR</v>
          </cell>
          <cell r="C52">
            <v>40</v>
          </cell>
          <cell r="D52">
            <v>38</v>
          </cell>
          <cell r="E52">
            <v>30</v>
          </cell>
          <cell r="F52">
            <v>70</v>
          </cell>
          <cell r="G52">
            <v>70</v>
          </cell>
          <cell r="H52">
            <v>130</v>
          </cell>
          <cell r="I52">
            <v>215</v>
          </cell>
          <cell r="J52">
            <v>340</v>
          </cell>
        </row>
        <row r="53">
          <cell r="B53" t="str">
            <v>JATNI</v>
          </cell>
          <cell r="C53">
            <v>40</v>
          </cell>
          <cell r="D53">
            <v>45</v>
          </cell>
          <cell r="E53">
            <v>36</v>
          </cell>
          <cell r="F53">
            <v>75</v>
          </cell>
          <cell r="G53">
            <v>86</v>
          </cell>
          <cell r="H53">
            <v>114</v>
          </cell>
          <cell r="I53">
            <v>181</v>
          </cell>
          <cell r="J53">
            <v>420</v>
          </cell>
        </row>
        <row r="54">
          <cell r="B54" t="str">
            <v>JEYPORE</v>
          </cell>
          <cell r="C54">
            <v>60</v>
          </cell>
          <cell r="D54">
            <v>60</v>
          </cell>
          <cell r="E54">
            <v>50</v>
          </cell>
          <cell r="F54">
            <v>80</v>
          </cell>
          <cell r="G54">
            <v>90</v>
          </cell>
          <cell r="H54">
            <v>200</v>
          </cell>
          <cell r="I54">
            <v>265</v>
          </cell>
          <cell r="J54">
            <v>460</v>
          </cell>
        </row>
        <row r="55">
          <cell r="B55" t="str">
            <v>JHARSUGUDA</v>
          </cell>
          <cell r="C55">
            <v>40</v>
          </cell>
          <cell r="D55">
            <v>38</v>
          </cell>
          <cell r="E55">
            <v>30</v>
          </cell>
          <cell r="F55">
            <v>70</v>
          </cell>
          <cell r="G55">
            <v>70</v>
          </cell>
          <cell r="H55">
            <v>160</v>
          </cell>
          <cell r="I55">
            <v>265</v>
          </cell>
          <cell r="J55">
            <v>340</v>
          </cell>
        </row>
        <row r="56">
          <cell r="B56" t="str">
            <v>JODA</v>
          </cell>
          <cell r="C56">
            <v>40</v>
          </cell>
          <cell r="D56">
            <v>38.5</v>
          </cell>
          <cell r="E56">
            <v>35.5</v>
          </cell>
          <cell r="F56">
            <v>60</v>
          </cell>
          <cell r="G56">
            <v>60</v>
          </cell>
          <cell r="H56">
            <v>106</v>
          </cell>
          <cell r="I56">
            <v>157</v>
          </cell>
          <cell r="J56">
            <v>282</v>
          </cell>
        </row>
        <row r="57">
          <cell r="B57" t="str">
            <v>JUNAGARH</v>
          </cell>
          <cell r="C57">
            <v>58</v>
          </cell>
          <cell r="D57">
            <v>58</v>
          </cell>
          <cell r="E57">
            <v>45</v>
          </cell>
          <cell r="F57">
            <v>85</v>
          </cell>
          <cell r="G57">
            <v>90</v>
          </cell>
          <cell r="H57">
            <v>185</v>
          </cell>
          <cell r="I57">
            <v>265</v>
          </cell>
          <cell r="J57">
            <v>420</v>
          </cell>
        </row>
        <row r="58">
          <cell r="B58" t="str">
            <v>KALAHANDI</v>
          </cell>
          <cell r="C58">
            <v>58</v>
          </cell>
          <cell r="D58">
            <v>58</v>
          </cell>
          <cell r="E58">
            <v>46</v>
          </cell>
          <cell r="F58">
            <v>90</v>
          </cell>
          <cell r="G58">
            <v>90</v>
          </cell>
          <cell r="H58">
            <v>180</v>
          </cell>
          <cell r="I58">
            <v>265</v>
          </cell>
          <cell r="J58">
            <v>420</v>
          </cell>
        </row>
        <row r="59">
          <cell r="B59" t="str">
            <v>KALIMELA</v>
          </cell>
          <cell r="C59">
            <v>64</v>
          </cell>
          <cell r="D59">
            <v>66</v>
          </cell>
          <cell r="E59">
            <v>52</v>
          </cell>
          <cell r="F59">
            <v>90</v>
          </cell>
          <cell r="G59">
            <v>90</v>
          </cell>
          <cell r="H59">
            <v>200</v>
          </cell>
          <cell r="I59">
            <v>265</v>
          </cell>
          <cell r="J59">
            <v>460</v>
          </cell>
        </row>
        <row r="60">
          <cell r="B60" t="str">
            <v>KAMAKSHYANAGAR</v>
          </cell>
          <cell r="C60">
            <v>38</v>
          </cell>
          <cell r="D60">
            <v>38</v>
          </cell>
          <cell r="E60">
            <v>30</v>
          </cell>
          <cell r="F60">
            <v>70</v>
          </cell>
          <cell r="G60">
            <v>70</v>
          </cell>
          <cell r="H60">
            <v>101</v>
          </cell>
          <cell r="I60">
            <v>181</v>
          </cell>
          <cell r="J60">
            <v>340</v>
          </cell>
        </row>
        <row r="61">
          <cell r="B61" t="str">
            <v>KANHIA</v>
          </cell>
          <cell r="C61">
            <v>38</v>
          </cell>
          <cell r="D61">
            <v>38</v>
          </cell>
          <cell r="E61">
            <v>30</v>
          </cell>
          <cell r="F61">
            <v>70</v>
          </cell>
          <cell r="G61">
            <v>70</v>
          </cell>
          <cell r="H61">
            <v>105</v>
          </cell>
          <cell r="I61">
            <v>181</v>
          </cell>
          <cell r="J61">
            <v>340</v>
          </cell>
        </row>
        <row r="62">
          <cell r="B62" t="str">
            <v>KANTABANJI</v>
          </cell>
          <cell r="C62">
            <v>58</v>
          </cell>
          <cell r="D62">
            <v>56</v>
          </cell>
          <cell r="E62">
            <v>45</v>
          </cell>
          <cell r="F62">
            <v>85</v>
          </cell>
          <cell r="G62">
            <v>90</v>
          </cell>
          <cell r="H62">
            <v>175</v>
          </cell>
          <cell r="I62">
            <v>165</v>
          </cell>
          <cell r="J62">
            <v>420</v>
          </cell>
        </row>
        <row r="63">
          <cell r="B63" t="str">
            <v>KARANJIA</v>
          </cell>
          <cell r="C63">
            <v>38</v>
          </cell>
          <cell r="D63">
            <v>38</v>
          </cell>
          <cell r="E63">
            <v>30</v>
          </cell>
          <cell r="F63">
            <v>70</v>
          </cell>
          <cell r="G63">
            <v>70</v>
          </cell>
          <cell r="H63">
            <v>140</v>
          </cell>
          <cell r="I63">
            <v>225</v>
          </cell>
          <cell r="J63">
            <v>340</v>
          </cell>
        </row>
        <row r="64">
          <cell r="B64" t="str">
            <v>KENDRAPARA</v>
          </cell>
          <cell r="C64">
            <v>38</v>
          </cell>
          <cell r="D64">
            <v>37</v>
          </cell>
          <cell r="E64">
            <v>30</v>
          </cell>
          <cell r="F64">
            <v>65</v>
          </cell>
          <cell r="G64">
            <v>70</v>
          </cell>
          <cell r="H64">
            <v>102</v>
          </cell>
          <cell r="I64">
            <v>181</v>
          </cell>
          <cell r="J64">
            <v>340</v>
          </cell>
        </row>
        <row r="65">
          <cell r="B65" t="str">
            <v>KEONJHAR</v>
          </cell>
          <cell r="C65">
            <v>40</v>
          </cell>
          <cell r="D65">
            <v>38</v>
          </cell>
          <cell r="E65">
            <v>30</v>
          </cell>
          <cell r="F65">
            <v>70</v>
          </cell>
          <cell r="G65">
            <v>70</v>
          </cell>
          <cell r="H65">
            <v>130</v>
          </cell>
          <cell r="I65">
            <v>225</v>
          </cell>
          <cell r="J65">
            <v>340</v>
          </cell>
        </row>
        <row r="66">
          <cell r="B66" t="str">
            <v>KESAIBAHAL</v>
          </cell>
          <cell r="C66">
            <v>40</v>
          </cell>
          <cell r="D66">
            <v>38</v>
          </cell>
          <cell r="E66">
            <v>30</v>
          </cell>
          <cell r="F66">
            <v>70</v>
          </cell>
          <cell r="G66">
            <v>70</v>
          </cell>
          <cell r="H66">
            <v>160</v>
          </cell>
          <cell r="I66">
            <v>165</v>
          </cell>
          <cell r="J66">
            <v>340</v>
          </cell>
        </row>
        <row r="67">
          <cell r="B67" t="str">
            <v>KESINGA</v>
          </cell>
          <cell r="C67">
            <v>58</v>
          </cell>
          <cell r="D67">
            <v>56</v>
          </cell>
          <cell r="E67">
            <v>46</v>
          </cell>
          <cell r="F67">
            <v>85</v>
          </cell>
          <cell r="G67">
            <v>90</v>
          </cell>
          <cell r="H67">
            <v>180</v>
          </cell>
          <cell r="I67">
            <v>265</v>
          </cell>
          <cell r="J67">
            <v>420</v>
          </cell>
        </row>
        <row r="68">
          <cell r="B68" t="str">
            <v>KHARIAR ROAD</v>
          </cell>
          <cell r="C68">
            <v>58</v>
          </cell>
          <cell r="D68">
            <v>56</v>
          </cell>
          <cell r="E68">
            <v>45</v>
          </cell>
          <cell r="F68">
            <v>85</v>
          </cell>
          <cell r="G68">
            <v>90</v>
          </cell>
          <cell r="H68">
            <v>175</v>
          </cell>
          <cell r="I68">
            <v>265</v>
          </cell>
          <cell r="J68">
            <v>420</v>
          </cell>
        </row>
        <row r="69">
          <cell r="B69" t="str">
            <v>KHURDA</v>
          </cell>
          <cell r="C69">
            <v>38</v>
          </cell>
          <cell r="D69">
            <v>47</v>
          </cell>
          <cell r="E69">
            <v>30</v>
          </cell>
          <cell r="F69">
            <v>65</v>
          </cell>
          <cell r="G69">
            <v>65</v>
          </cell>
          <cell r="H69">
            <v>101</v>
          </cell>
          <cell r="I69">
            <v>175</v>
          </cell>
          <cell r="J69">
            <v>340</v>
          </cell>
        </row>
        <row r="70">
          <cell r="B70" t="str">
            <v>KONARK</v>
          </cell>
          <cell r="C70">
            <v>38</v>
          </cell>
          <cell r="D70">
            <v>38</v>
          </cell>
          <cell r="E70">
            <v>30</v>
          </cell>
          <cell r="F70">
            <v>65</v>
          </cell>
          <cell r="G70">
            <v>65</v>
          </cell>
          <cell r="H70">
            <v>101</v>
          </cell>
          <cell r="I70">
            <v>181</v>
          </cell>
          <cell r="J70">
            <v>340</v>
          </cell>
        </row>
        <row r="71">
          <cell r="B71" t="str">
            <v>KORAPUT</v>
          </cell>
          <cell r="C71">
            <v>58</v>
          </cell>
          <cell r="D71">
            <v>58</v>
          </cell>
          <cell r="E71">
            <v>46</v>
          </cell>
          <cell r="F71">
            <v>90</v>
          </cell>
          <cell r="G71">
            <v>90</v>
          </cell>
          <cell r="H71">
            <v>200</v>
          </cell>
          <cell r="I71">
            <v>290</v>
          </cell>
          <cell r="J71">
            <v>420</v>
          </cell>
        </row>
        <row r="72">
          <cell r="B72" t="str">
            <v>KUAKHIA</v>
          </cell>
          <cell r="C72">
            <v>38</v>
          </cell>
          <cell r="D72">
            <v>40</v>
          </cell>
          <cell r="E72">
            <v>35</v>
          </cell>
          <cell r="F72">
            <v>65</v>
          </cell>
          <cell r="G72">
            <v>75</v>
          </cell>
          <cell r="H72">
            <v>111</v>
          </cell>
          <cell r="I72">
            <v>181</v>
          </cell>
          <cell r="J72">
            <v>420</v>
          </cell>
        </row>
        <row r="73">
          <cell r="B73" t="str">
            <v>KUCHINDA</v>
          </cell>
          <cell r="C73">
            <v>40</v>
          </cell>
          <cell r="D73">
            <v>39</v>
          </cell>
          <cell r="E73">
            <v>35.5</v>
          </cell>
          <cell r="F73">
            <v>60</v>
          </cell>
          <cell r="G73">
            <v>60</v>
          </cell>
          <cell r="H73">
            <v>106</v>
          </cell>
          <cell r="I73">
            <v>157</v>
          </cell>
          <cell r="J73">
            <v>282</v>
          </cell>
        </row>
        <row r="74">
          <cell r="B74" t="str">
            <v>MALKANGIRI</v>
          </cell>
          <cell r="C74">
            <v>64</v>
          </cell>
          <cell r="D74">
            <v>66</v>
          </cell>
          <cell r="E74">
            <v>52</v>
          </cell>
          <cell r="F74">
            <v>90</v>
          </cell>
          <cell r="G74">
            <v>90</v>
          </cell>
          <cell r="H74">
            <v>200</v>
          </cell>
          <cell r="I74">
            <v>300</v>
          </cell>
          <cell r="J74">
            <v>460</v>
          </cell>
        </row>
        <row r="75">
          <cell r="B75" t="str">
            <v xml:space="preserve">MUNIGUDA </v>
          </cell>
          <cell r="C75">
            <v>60</v>
          </cell>
          <cell r="D75">
            <v>58</v>
          </cell>
          <cell r="E75">
            <v>46</v>
          </cell>
          <cell r="F75">
            <v>90</v>
          </cell>
          <cell r="G75">
            <v>90</v>
          </cell>
          <cell r="H75">
            <v>175</v>
          </cell>
          <cell r="I75">
            <v>290</v>
          </cell>
          <cell r="J75">
            <v>460</v>
          </cell>
        </row>
        <row r="76">
          <cell r="B76" t="str">
            <v>NARENDRAPUR</v>
          </cell>
          <cell r="C76">
            <v>38</v>
          </cell>
          <cell r="D76">
            <v>38</v>
          </cell>
          <cell r="E76">
            <v>30</v>
          </cell>
          <cell r="F76">
            <v>70</v>
          </cell>
          <cell r="G76">
            <v>70</v>
          </cell>
          <cell r="H76">
            <v>105</v>
          </cell>
          <cell r="I76">
            <v>195</v>
          </cell>
          <cell r="J76">
            <v>340</v>
          </cell>
        </row>
        <row r="77">
          <cell r="B77" t="str">
            <v>NARSINGHPUR</v>
          </cell>
          <cell r="C77">
            <v>38</v>
          </cell>
          <cell r="D77">
            <v>38</v>
          </cell>
          <cell r="E77">
            <v>30</v>
          </cell>
          <cell r="F77">
            <v>70</v>
          </cell>
          <cell r="G77">
            <v>70</v>
          </cell>
          <cell r="H77">
            <v>105</v>
          </cell>
          <cell r="I77">
            <v>181</v>
          </cell>
          <cell r="J77">
            <v>340</v>
          </cell>
        </row>
        <row r="78">
          <cell r="B78" t="str">
            <v>NABARANGPUR</v>
          </cell>
          <cell r="C78">
            <v>53</v>
          </cell>
          <cell r="D78">
            <v>46</v>
          </cell>
          <cell r="E78">
            <v>43</v>
          </cell>
          <cell r="F78">
            <v>76</v>
          </cell>
          <cell r="G78">
            <v>76</v>
          </cell>
          <cell r="H78">
            <v>115</v>
          </cell>
          <cell r="I78">
            <v>188</v>
          </cell>
          <cell r="J78">
            <v>370</v>
          </cell>
        </row>
        <row r="79">
          <cell r="B79" t="str">
            <v>NAYAGARH</v>
          </cell>
          <cell r="C79">
            <v>38</v>
          </cell>
          <cell r="D79">
            <v>38</v>
          </cell>
          <cell r="E79">
            <v>30</v>
          </cell>
          <cell r="F79">
            <v>65</v>
          </cell>
          <cell r="G79">
            <v>65</v>
          </cell>
          <cell r="H79">
            <v>101</v>
          </cell>
          <cell r="I79">
            <v>181</v>
          </cell>
          <cell r="J79">
            <v>340</v>
          </cell>
        </row>
        <row r="80">
          <cell r="B80" t="str">
            <v>NIMAPARA</v>
          </cell>
          <cell r="C80">
            <v>37</v>
          </cell>
          <cell r="D80">
            <v>36</v>
          </cell>
          <cell r="E80">
            <v>33</v>
          </cell>
          <cell r="F80">
            <v>62</v>
          </cell>
          <cell r="G80">
            <v>62</v>
          </cell>
          <cell r="H80">
            <v>114</v>
          </cell>
          <cell r="I80">
            <v>181</v>
          </cell>
          <cell r="J80">
            <v>410</v>
          </cell>
        </row>
        <row r="81">
          <cell r="B81" t="str">
            <v>NUAGAON</v>
          </cell>
          <cell r="C81">
            <v>40</v>
          </cell>
          <cell r="D81">
            <v>38</v>
          </cell>
          <cell r="E81">
            <v>30</v>
          </cell>
          <cell r="F81">
            <v>70</v>
          </cell>
          <cell r="G81">
            <v>70</v>
          </cell>
          <cell r="H81">
            <v>175</v>
          </cell>
          <cell r="I81">
            <v>295</v>
          </cell>
          <cell r="J81">
            <v>340</v>
          </cell>
        </row>
        <row r="82">
          <cell r="B82" t="str">
            <v>NUAPADA</v>
          </cell>
          <cell r="C82">
            <v>58</v>
          </cell>
          <cell r="D82">
            <v>58</v>
          </cell>
          <cell r="E82">
            <v>46</v>
          </cell>
          <cell r="F82">
            <v>90</v>
          </cell>
          <cell r="G82">
            <v>90</v>
          </cell>
          <cell r="H82">
            <v>150</v>
          </cell>
          <cell r="I82">
            <v>265</v>
          </cell>
          <cell r="J82">
            <v>420</v>
          </cell>
        </row>
        <row r="83">
          <cell r="B83" t="str">
            <v>OLATPUR</v>
          </cell>
          <cell r="C83">
            <v>38</v>
          </cell>
          <cell r="D83">
            <v>38</v>
          </cell>
          <cell r="E83">
            <v>30</v>
          </cell>
          <cell r="F83">
            <v>70</v>
          </cell>
          <cell r="G83">
            <v>70</v>
          </cell>
          <cell r="H83">
            <v>101</v>
          </cell>
          <cell r="I83">
            <v>181</v>
          </cell>
          <cell r="J83">
            <v>340</v>
          </cell>
        </row>
        <row r="84">
          <cell r="B84" t="str">
            <v>PADMAPUR</v>
          </cell>
          <cell r="C84">
            <v>44</v>
          </cell>
          <cell r="D84">
            <v>38</v>
          </cell>
          <cell r="E84">
            <v>35</v>
          </cell>
          <cell r="F84">
            <v>64</v>
          </cell>
          <cell r="G84">
            <v>64</v>
          </cell>
          <cell r="H84">
            <v>117</v>
          </cell>
          <cell r="I84">
            <v>163</v>
          </cell>
          <cell r="J84">
            <v>300</v>
          </cell>
        </row>
        <row r="85">
          <cell r="B85" t="str">
            <v>PAIKAMALA</v>
          </cell>
          <cell r="C85">
            <v>44</v>
          </cell>
          <cell r="D85">
            <v>38</v>
          </cell>
          <cell r="E85">
            <v>35</v>
          </cell>
          <cell r="F85">
            <v>64</v>
          </cell>
          <cell r="G85">
            <v>64</v>
          </cell>
          <cell r="H85">
            <v>117</v>
          </cell>
          <cell r="I85">
            <v>163</v>
          </cell>
          <cell r="J85">
            <v>300</v>
          </cell>
        </row>
        <row r="86">
          <cell r="B86" t="str">
            <v>PANIKOILI</v>
          </cell>
          <cell r="C86">
            <v>40</v>
          </cell>
          <cell r="D86">
            <v>41</v>
          </cell>
          <cell r="E86">
            <v>36</v>
          </cell>
          <cell r="F86">
            <v>70</v>
          </cell>
          <cell r="G86">
            <v>75</v>
          </cell>
          <cell r="H86">
            <v>115</v>
          </cell>
          <cell r="I86">
            <v>181</v>
          </cell>
          <cell r="J86">
            <v>420</v>
          </cell>
        </row>
        <row r="87">
          <cell r="B87" t="str">
            <v>PAPADAHANDI</v>
          </cell>
          <cell r="C87">
            <v>53</v>
          </cell>
          <cell r="D87">
            <v>46</v>
          </cell>
          <cell r="E87">
            <v>43</v>
          </cell>
          <cell r="F87">
            <v>76</v>
          </cell>
          <cell r="G87">
            <v>76</v>
          </cell>
          <cell r="H87">
            <v>115</v>
          </cell>
          <cell r="I87">
            <v>188</v>
          </cell>
          <cell r="J87">
            <v>370</v>
          </cell>
        </row>
        <row r="88">
          <cell r="B88" t="str">
            <v>PARADEEP</v>
          </cell>
          <cell r="C88">
            <v>38</v>
          </cell>
          <cell r="D88">
            <v>38</v>
          </cell>
          <cell r="E88">
            <v>30</v>
          </cell>
          <cell r="F88">
            <v>70</v>
          </cell>
          <cell r="G88">
            <v>70</v>
          </cell>
          <cell r="H88">
            <v>103</v>
          </cell>
          <cell r="I88">
            <v>181</v>
          </cell>
          <cell r="J88">
            <v>340</v>
          </cell>
        </row>
        <row r="89">
          <cell r="B89" t="str">
            <v>PARALAKHEMUNDI</v>
          </cell>
          <cell r="C89">
            <v>48</v>
          </cell>
          <cell r="D89">
            <v>41</v>
          </cell>
          <cell r="E89">
            <v>38</v>
          </cell>
          <cell r="F89">
            <v>66</v>
          </cell>
          <cell r="G89">
            <v>66</v>
          </cell>
          <cell r="H89">
            <v>110</v>
          </cell>
          <cell r="I89">
            <v>170</v>
          </cell>
          <cell r="J89">
            <v>370</v>
          </cell>
        </row>
        <row r="90">
          <cell r="B90" t="str">
            <v>PATTAMUNDAI</v>
          </cell>
          <cell r="C90">
            <v>43</v>
          </cell>
          <cell r="D90">
            <v>37</v>
          </cell>
          <cell r="E90">
            <v>34</v>
          </cell>
          <cell r="F90">
            <v>58</v>
          </cell>
          <cell r="G90">
            <v>58</v>
          </cell>
          <cell r="H90">
            <v>114</v>
          </cell>
          <cell r="I90">
            <v>181</v>
          </cell>
          <cell r="J90">
            <v>410</v>
          </cell>
        </row>
        <row r="91">
          <cell r="B91" t="str">
            <v>PHULBANI</v>
          </cell>
          <cell r="C91">
            <v>45</v>
          </cell>
          <cell r="D91">
            <v>41</v>
          </cell>
          <cell r="E91">
            <v>38</v>
          </cell>
          <cell r="F91">
            <v>70</v>
          </cell>
          <cell r="G91">
            <v>70</v>
          </cell>
          <cell r="H91">
            <v>124</v>
          </cell>
          <cell r="I91">
            <v>173</v>
          </cell>
          <cell r="J91">
            <v>340</v>
          </cell>
        </row>
        <row r="92">
          <cell r="B92" t="str">
            <v>PRITIPUR</v>
          </cell>
          <cell r="C92">
            <v>42</v>
          </cell>
          <cell r="D92">
            <v>48</v>
          </cell>
          <cell r="E92">
            <v>38</v>
          </cell>
          <cell r="F92">
            <v>75</v>
          </cell>
          <cell r="G92">
            <v>75</v>
          </cell>
          <cell r="H92">
            <v>111</v>
          </cell>
          <cell r="I92">
            <v>181</v>
          </cell>
          <cell r="J92">
            <v>420</v>
          </cell>
        </row>
        <row r="93">
          <cell r="B93" t="str">
            <v>PURI</v>
          </cell>
          <cell r="C93">
            <v>38</v>
          </cell>
          <cell r="D93">
            <v>38</v>
          </cell>
          <cell r="E93">
            <v>30</v>
          </cell>
          <cell r="F93">
            <v>65</v>
          </cell>
          <cell r="G93">
            <v>65</v>
          </cell>
          <cell r="H93">
            <v>101</v>
          </cell>
          <cell r="I93">
            <v>181</v>
          </cell>
          <cell r="J93">
            <v>340</v>
          </cell>
        </row>
        <row r="94">
          <cell r="B94" t="str">
            <v>RAHAMA</v>
          </cell>
          <cell r="C94">
            <v>42</v>
          </cell>
          <cell r="D94">
            <v>48</v>
          </cell>
          <cell r="E94">
            <v>38</v>
          </cell>
          <cell r="F94">
            <v>75</v>
          </cell>
          <cell r="G94">
            <v>75</v>
          </cell>
          <cell r="H94">
            <v>115</v>
          </cell>
          <cell r="I94">
            <v>181</v>
          </cell>
          <cell r="J94">
            <v>420</v>
          </cell>
        </row>
        <row r="95">
          <cell r="B95" t="str">
            <v>RAIRANGPUR</v>
          </cell>
          <cell r="C95">
            <v>38</v>
          </cell>
          <cell r="D95">
            <v>32</v>
          </cell>
          <cell r="E95">
            <v>29</v>
          </cell>
          <cell r="F95">
            <v>50</v>
          </cell>
          <cell r="G95">
            <v>50</v>
          </cell>
          <cell r="H95">
            <v>95</v>
          </cell>
          <cell r="I95">
            <v>143</v>
          </cell>
          <cell r="J95">
            <v>280</v>
          </cell>
        </row>
        <row r="96">
          <cell r="B96" t="str">
            <v>RAJGANGPUR</v>
          </cell>
          <cell r="C96">
            <v>34</v>
          </cell>
          <cell r="D96">
            <v>31</v>
          </cell>
          <cell r="E96">
            <v>28</v>
          </cell>
          <cell r="F96">
            <v>51</v>
          </cell>
          <cell r="G96">
            <v>51</v>
          </cell>
          <cell r="H96">
            <v>104</v>
          </cell>
          <cell r="I96">
            <v>175</v>
          </cell>
          <cell r="J96">
            <v>280</v>
          </cell>
        </row>
        <row r="97">
          <cell r="B97" t="str">
            <v>RAJKANIKA</v>
          </cell>
          <cell r="C97">
            <v>43</v>
          </cell>
          <cell r="D97">
            <v>37</v>
          </cell>
          <cell r="E97">
            <v>34</v>
          </cell>
          <cell r="F97">
            <v>58</v>
          </cell>
          <cell r="G97">
            <v>58</v>
          </cell>
          <cell r="H97">
            <v>114</v>
          </cell>
          <cell r="I97">
            <v>181</v>
          </cell>
          <cell r="J97">
            <v>410</v>
          </cell>
        </row>
        <row r="98">
          <cell r="B98" t="str">
            <v>RANAPUR</v>
          </cell>
          <cell r="C98">
            <v>38</v>
          </cell>
          <cell r="D98">
            <v>38</v>
          </cell>
          <cell r="E98">
            <v>30</v>
          </cell>
          <cell r="F98">
            <v>70</v>
          </cell>
          <cell r="G98">
            <v>70</v>
          </cell>
          <cell r="H98">
            <v>101</v>
          </cell>
          <cell r="I98">
            <v>181</v>
          </cell>
          <cell r="J98">
            <v>340</v>
          </cell>
        </row>
        <row r="99">
          <cell r="B99" t="str">
            <v>RAYAGADA</v>
          </cell>
          <cell r="C99">
            <v>60</v>
          </cell>
          <cell r="D99">
            <v>58</v>
          </cell>
          <cell r="E99">
            <v>45</v>
          </cell>
          <cell r="F99">
            <v>85</v>
          </cell>
          <cell r="G99">
            <v>90</v>
          </cell>
          <cell r="H99">
            <v>175</v>
          </cell>
          <cell r="I99">
            <v>290</v>
          </cell>
          <cell r="J99">
            <v>460</v>
          </cell>
        </row>
        <row r="100">
          <cell r="B100" t="str">
            <v>REDHAKHOL</v>
          </cell>
          <cell r="C100">
            <v>38</v>
          </cell>
          <cell r="D100">
            <v>38</v>
          </cell>
          <cell r="E100">
            <v>30</v>
          </cell>
          <cell r="F100">
            <v>70</v>
          </cell>
          <cell r="G100">
            <v>70</v>
          </cell>
          <cell r="H100">
            <v>150</v>
          </cell>
          <cell r="I100">
            <v>245</v>
          </cell>
          <cell r="J100">
            <v>340</v>
          </cell>
        </row>
        <row r="101">
          <cell r="B101" t="str">
            <v>RENGALI</v>
          </cell>
          <cell r="C101">
            <v>38</v>
          </cell>
          <cell r="D101">
            <v>38</v>
          </cell>
          <cell r="E101">
            <v>30</v>
          </cell>
          <cell r="F101">
            <v>70</v>
          </cell>
          <cell r="G101">
            <v>70</v>
          </cell>
          <cell r="H101">
            <v>150</v>
          </cell>
          <cell r="I101">
            <v>245</v>
          </cell>
          <cell r="J101">
            <v>340</v>
          </cell>
        </row>
        <row r="102">
          <cell r="B102" t="str">
            <v>ROURKELA</v>
          </cell>
          <cell r="C102">
            <v>40</v>
          </cell>
          <cell r="D102">
            <v>38</v>
          </cell>
          <cell r="E102">
            <v>30</v>
          </cell>
          <cell r="F102">
            <v>70</v>
          </cell>
          <cell r="G102">
            <v>70</v>
          </cell>
          <cell r="H102">
            <v>170</v>
          </cell>
          <cell r="I102">
            <v>250</v>
          </cell>
          <cell r="J102">
            <v>340</v>
          </cell>
        </row>
        <row r="103">
          <cell r="B103" t="str">
            <v>SALIPUR</v>
          </cell>
          <cell r="C103">
            <v>38</v>
          </cell>
          <cell r="D103">
            <v>38</v>
          </cell>
          <cell r="E103">
            <v>30</v>
          </cell>
          <cell r="F103">
            <v>65</v>
          </cell>
          <cell r="G103">
            <v>65</v>
          </cell>
          <cell r="H103">
            <v>102</v>
          </cell>
          <cell r="I103">
            <v>181</v>
          </cell>
          <cell r="J103">
            <v>340</v>
          </cell>
        </row>
        <row r="104">
          <cell r="B104" t="str">
            <v>SAMBALPUR</v>
          </cell>
          <cell r="C104">
            <v>38</v>
          </cell>
          <cell r="D104">
            <v>38</v>
          </cell>
          <cell r="E104">
            <v>30</v>
          </cell>
          <cell r="F104">
            <v>70</v>
          </cell>
          <cell r="G104">
            <v>70</v>
          </cell>
          <cell r="H104">
            <v>150</v>
          </cell>
          <cell r="I104">
            <v>245</v>
          </cell>
          <cell r="J104">
            <v>340</v>
          </cell>
        </row>
        <row r="105">
          <cell r="B105" t="str">
            <v>SARABONG</v>
          </cell>
          <cell r="C105">
            <v>58</v>
          </cell>
          <cell r="D105">
            <v>58</v>
          </cell>
          <cell r="E105">
            <v>46</v>
          </cell>
          <cell r="F105">
            <v>90</v>
          </cell>
          <cell r="G105">
            <v>90</v>
          </cell>
          <cell r="H105">
            <v>150</v>
          </cell>
          <cell r="I105">
            <v>265</v>
          </cell>
          <cell r="J105">
            <v>420</v>
          </cell>
        </row>
        <row r="106">
          <cell r="B106" t="str">
            <v>SIMILIGUDA</v>
          </cell>
          <cell r="C106">
            <v>53</v>
          </cell>
          <cell r="D106">
            <v>46</v>
          </cell>
          <cell r="E106">
            <v>43</v>
          </cell>
          <cell r="F106">
            <v>80</v>
          </cell>
          <cell r="G106">
            <v>80</v>
          </cell>
          <cell r="H106">
            <v>115</v>
          </cell>
          <cell r="I106">
            <v>188</v>
          </cell>
          <cell r="J106">
            <v>370</v>
          </cell>
        </row>
        <row r="107">
          <cell r="B107" t="str">
            <v>SINDHEKELA</v>
          </cell>
          <cell r="C107">
            <v>58</v>
          </cell>
          <cell r="D107">
            <v>58</v>
          </cell>
          <cell r="E107">
            <v>46</v>
          </cell>
          <cell r="F107">
            <v>90</v>
          </cell>
          <cell r="G107">
            <v>90</v>
          </cell>
          <cell r="H107">
            <v>150</v>
          </cell>
          <cell r="I107">
            <v>265</v>
          </cell>
          <cell r="J107">
            <v>420</v>
          </cell>
        </row>
        <row r="108">
          <cell r="B108" t="str">
            <v>SOHELA</v>
          </cell>
          <cell r="C108">
            <v>34</v>
          </cell>
          <cell r="D108">
            <v>31</v>
          </cell>
          <cell r="E108">
            <v>28</v>
          </cell>
          <cell r="F108">
            <v>57</v>
          </cell>
          <cell r="G108">
            <v>57</v>
          </cell>
          <cell r="H108">
            <v>108</v>
          </cell>
          <cell r="I108">
            <v>145</v>
          </cell>
          <cell r="J108">
            <v>300</v>
          </cell>
        </row>
        <row r="109">
          <cell r="B109" t="str">
            <v>SONEPUR</v>
          </cell>
          <cell r="C109">
            <v>58</v>
          </cell>
          <cell r="D109">
            <v>58</v>
          </cell>
          <cell r="E109">
            <v>46</v>
          </cell>
          <cell r="F109">
            <v>90</v>
          </cell>
          <cell r="G109">
            <v>90</v>
          </cell>
          <cell r="H109">
            <v>150</v>
          </cell>
          <cell r="I109">
            <v>265</v>
          </cell>
          <cell r="J109">
            <v>420</v>
          </cell>
        </row>
        <row r="110">
          <cell r="B110" t="str">
            <v>SORO</v>
          </cell>
          <cell r="C110">
            <v>45</v>
          </cell>
          <cell r="D110">
            <v>48</v>
          </cell>
          <cell r="E110">
            <v>39</v>
          </cell>
          <cell r="F110">
            <v>70</v>
          </cell>
          <cell r="G110">
            <v>75</v>
          </cell>
          <cell r="H110">
            <v>120</v>
          </cell>
          <cell r="I110">
            <v>195</v>
          </cell>
          <cell r="J110">
            <v>420</v>
          </cell>
        </row>
        <row r="111">
          <cell r="B111" t="str">
            <v>SUBDEGA</v>
          </cell>
          <cell r="C111">
            <v>40</v>
          </cell>
          <cell r="D111">
            <v>38</v>
          </cell>
          <cell r="E111">
            <v>30</v>
          </cell>
          <cell r="F111">
            <v>70</v>
          </cell>
          <cell r="G111">
            <v>70</v>
          </cell>
          <cell r="H111">
            <v>175</v>
          </cell>
          <cell r="I111">
            <v>275</v>
          </cell>
          <cell r="J111">
            <v>340</v>
          </cell>
        </row>
        <row r="112">
          <cell r="B112" t="str">
            <v>SUNDERGARH</v>
          </cell>
          <cell r="C112">
            <v>40</v>
          </cell>
          <cell r="D112">
            <v>38</v>
          </cell>
          <cell r="E112">
            <v>30</v>
          </cell>
          <cell r="F112">
            <v>70</v>
          </cell>
          <cell r="G112">
            <v>70</v>
          </cell>
          <cell r="H112">
            <v>175</v>
          </cell>
          <cell r="I112">
            <v>250</v>
          </cell>
          <cell r="J112">
            <v>340</v>
          </cell>
        </row>
        <row r="113">
          <cell r="B113" t="str">
            <v>TALCHER</v>
          </cell>
          <cell r="C113">
            <v>38</v>
          </cell>
          <cell r="D113">
            <v>38</v>
          </cell>
          <cell r="E113">
            <v>30</v>
          </cell>
          <cell r="F113">
            <v>70</v>
          </cell>
          <cell r="G113">
            <v>70</v>
          </cell>
          <cell r="H113">
            <v>105</v>
          </cell>
          <cell r="I113">
            <v>200</v>
          </cell>
          <cell r="J113">
            <v>340</v>
          </cell>
        </row>
        <row r="114">
          <cell r="B114" t="str">
            <v>TANGI</v>
          </cell>
          <cell r="C114">
            <v>38</v>
          </cell>
          <cell r="D114">
            <v>38</v>
          </cell>
          <cell r="E114">
            <v>30</v>
          </cell>
          <cell r="F114">
            <v>70</v>
          </cell>
          <cell r="G114">
            <v>70</v>
          </cell>
          <cell r="H114">
            <v>105</v>
          </cell>
          <cell r="I114">
            <v>169</v>
          </cell>
          <cell r="J114">
            <v>340</v>
          </cell>
        </row>
        <row r="115">
          <cell r="B115" t="str">
            <v>TITILAGARH</v>
          </cell>
          <cell r="C115">
            <v>58</v>
          </cell>
          <cell r="D115">
            <v>65</v>
          </cell>
          <cell r="E115">
            <v>50</v>
          </cell>
          <cell r="F115">
            <v>90</v>
          </cell>
          <cell r="G115">
            <v>90</v>
          </cell>
          <cell r="H115">
            <v>185</v>
          </cell>
          <cell r="I115">
            <v>290</v>
          </cell>
          <cell r="J115">
            <v>460</v>
          </cell>
        </row>
        <row r="116">
          <cell r="B116" t="str">
            <v>UDALA</v>
          </cell>
          <cell r="C116">
            <v>38</v>
          </cell>
          <cell r="D116">
            <v>38</v>
          </cell>
          <cell r="E116">
            <v>30</v>
          </cell>
          <cell r="F116">
            <v>70</v>
          </cell>
          <cell r="G116">
            <v>70</v>
          </cell>
          <cell r="H116">
            <v>140</v>
          </cell>
          <cell r="I116">
            <v>225</v>
          </cell>
          <cell r="J116">
            <v>340</v>
          </cell>
        </row>
        <row r="117">
          <cell r="B117" t="str">
            <v>UMERKOTE</v>
          </cell>
          <cell r="C117">
            <v>53</v>
          </cell>
          <cell r="D117">
            <v>46</v>
          </cell>
          <cell r="E117">
            <v>43</v>
          </cell>
          <cell r="F117">
            <v>76</v>
          </cell>
          <cell r="G117">
            <v>76</v>
          </cell>
          <cell r="H117">
            <v>115</v>
          </cell>
          <cell r="I117">
            <v>188</v>
          </cell>
          <cell r="J117">
            <v>370</v>
          </cell>
        </row>
        <row r="118">
          <cell r="B118" t="str">
            <v>CHAMPUA</v>
          </cell>
          <cell r="C118">
            <v>40</v>
          </cell>
          <cell r="D118">
            <v>38</v>
          </cell>
          <cell r="E118">
            <v>30</v>
          </cell>
          <cell r="F118">
            <v>70</v>
          </cell>
          <cell r="G118">
            <v>70</v>
          </cell>
          <cell r="H118">
            <v>130</v>
          </cell>
          <cell r="I118">
            <v>225</v>
          </cell>
          <cell r="J118">
            <v>340</v>
          </cell>
        </row>
        <row r="119">
          <cell r="B119" t="str">
            <v>JHUMPURA</v>
          </cell>
          <cell r="C119">
            <v>40</v>
          </cell>
          <cell r="D119">
            <v>38</v>
          </cell>
          <cell r="E119">
            <v>30</v>
          </cell>
          <cell r="F119">
            <v>70</v>
          </cell>
          <cell r="G119">
            <v>70</v>
          </cell>
          <cell r="H119">
            <v>130</v>
          </cell>
          <cell r="I119">
            <v>225</v>
          </cell>
          <cell r="J119">
            <v>340</v>
          </cell>
        </row>
        <row r="120">
          <cell r="B120" t="str">
            <v>BHUBANESWAR</v>
          </cell>
          <cell r="C120">
            <v>38</v>
          </cell>
          <cell r="D120">
            <v>47</v>
          </cell>
          <cell r="E120">
            <v>30</v>
          </cell>
          <cell r="F120">
            <v>65</v>
          </cell>
          <cell r="G120">
            <v>65</v>
          </cell>
          <cell r="H120">
            <v>101</v>
          </cell>
          <cell r="I120">
            <v>175</v>
          </cell>
          <cell r="J120">
            <v>340</v>
          </cell>
        </row>
        <row r="121">
          <cell r="B121" t="str">
            <v>NIALI</v>
          </cell>
          <cell r="C121">
            <v>38</v>
          </cell>
          <cell r="D121">
            <v>38</v>
          </cell>
          <cell r="E121">
            <v>30</v>
          </cell>
          <cell r="F121">
            <v>70</v>
          </cell>
          <cell r="G121">
            <v>70</v>
          </cell>
          <cell r="H121">
            <v>101</v>
          </cell>
          <cell r="I121">
            <v>181</v>
          </cell>
          <cell r="J121">
            <v>340</v>
          </cell>
        </row>
        <row r="122">
          <cell r="B122" t="str">
            <v>PHULNAKHARA</v>
          </cell>
          <cell r="C122">
            <v>38</v>
          </cell>
          <cell r="D122">
            <v>47</v>
          </cell>
          <cell r="E122">
            <v>30</v>
          </cell>
          <cell r="F122">
            <v>65</v>
          </cell>
          <cell r="G122">
            <v>65</v>
          </cell>
          <cell r="H122">
            <v>101</v>
          </cell>
          <cell r="I122">
            <v>175</v>
          </cell>
          <cell r="J122">
            <v>340</v>
          </cell>
        </row>
        <row r="123">
          <cell r="B123" t="str">
            <v>CUTTACK</v>
          </cell>
          <cell r="C123">
            <v>38</v>
          </cell>
          <cell r="D123">
            <v>38</v>
          </cell>
          <cell r="E123">
            <v>30</v>
          </cell>
          <cell r="F123">
            <v>65</v>
          </cell>
          <cell r="G123">
            <v>65</v>
          </cell>
          <cell r="H123">
            <v>102</v>
          </cell>
          <cell r="I123">
            <v>181</v>
          </cell>
          <cell r="J123">
            <v>340</v>
          </cell>
        </row>
        <row r="124">
          <cell r="B124" t="str">
            <v>DHARMASALA</v>
          </cell>
          <cell r="C124">
            <v>40</v>
          </cell>
          <cell r="D124">
            <v>41</v>
          </cell>
          <cell r="E124">
            <v>36</v>
          </cell>
          <cell r="F124">
            <v>70</v>
          </cell>
          <cell r="G124">
            <v>75</v>
          </cell>
          <cell r="H124">
            <v>115</v>
          </cell>
          <cell r="I124">
            <v>181</v>
          </cell>
          <cell r="J124">
            <v>420</v>
          </cell>
        </row>
        <row r="125">
          <cell r="B125" t="str">
            <v>KAMAKHYANAGAR</v>
          </cell>
          <cell r="C125">
            <v>38</v>
          </cell>
          <cell r="D125">
            <v>38</v>
          </cell>
          <cell r="E125">
            <v>30</v>
          </cell>
          <cell r="F125">
            <v>65</v>
          </cell>
          <cell r="G125">
            <v>70</v>
          </cell>
          <cell r="H125">
            <v>101</v>
          </cell>
          <cell r="I125">
            <v>181</v>
          </cell>
          <cell r="J125">
            <v>340</v>
          </cell>
        </row>
        <row r="126">
          <cell r="B126" t="str">
            <v>HINDOL</v>
          </cell>
          <cell r="C126">
            <v>38</v>
          </cell>
          <cell r="D126">
            <v>38</v>
          </cell>
          <cell r="E126">
            <v>30</v>
          </cell>
          <cell r="F126">
            <v>65</v>
          </cell>
          <cell r="G126">
            <v>70</v>
          </cell>
          <cell r="H126">
            <v>101</v>
          </cell>
          <cell r="I126">
            <v>181</v>
          </cell>
          <cell r="J126">
            <v>340</v>
          </cell>
        </row>
        <row r="127">
          <cell r="B127" t="str">
            <v>GHATAGAON</v>
          </cell>
          <cell r="C127">
            <v>40</v>
          </cell>
          <cell r="D127">
            <v>38</v>
          </cell>
          <cell r="E127">
            <v>30</v>
          </cell>
          <cell r="F127">
            <v>70</v>
          </cell>
          <cell r="G127">
            <v>70</v>
          </cell>
          <cell r="H127">
            <v>130</v>
          </cell>
          <cell r="I127">
            <v>225</v>
          </cell>
          <cell r="J127">
            <v>340</v>
          </cell>
        </row>
        <row r="128">
          <cell r="B128" t="str">
            <v>CHANDRAGIRI</v>
          </cell>
          <cell r="C128">
            <v>48</v>
          </cell>
          <cell r="D128">
            <v>41</v>
          </cell>
          <cell r="E128">
            <v>38</v>
          </cell>
          <cell r="F128">
            <v>66</v>
          </cell>
          <cell r="G128">
            <v>66</v>
          </cell>
          <cell r="H128">
            <v>110</v>
          </cell>
          <cell r="I128">
            <v>170</v>
          </cell>
          <cell r="J128">
            <v>370</v>
          </cell>
        </row>
        <row r="129">
          <cell r="B129" t="str">
            <v>KARLAMUNDA</v>
          </cell>
          <cell r="C129">
            <v>58</v>
          </cell>
          <cell r="D129">
            <v>55</v>
          </cell>
          <cell r="E129">
            <v>46</v>
          </cell>
          <cell r="F129">
            <v>85</v>
          </cell>
          <cell r="G129">
            <v>90</v>
          </cell>
          <cell r="H129">
            <v>180</v>
          </cell>
          <cell r="I129">
            <v>250</v>
          </cell>
          <cell r="J129">
            <v>420</v>
          </cell>
        </row>
        <row r="130">
          <cell r="B130" t="str">
            <v>BIRIDI</v>
          </cell>
          <cell r="C130">
            <v>40</v>
          </cell>
          <cell r="D130">
            <v>42</v>
          </cell>
          <cell r="E130">
            <v>36</v>
          </cell>
          <cell r="F130">
            <v>70</v>
          </cell>
          <cell r="G130">
            <v>75</v>
          </cell>
          <cell r="H130">
            <v>114</v>
          </cell>
          <cell r="I130">
            <v>181</v>
          </cell>
          <cell r="J130">
            <v>420</v>
          </cell>
        </row>
        <row r="131">
          <cell r="B131" t="str">
            <v>CHANDANESWAR</v>
          </cell>
          <cell r="C131">
            <v>55</v>
          </cell>
          <cell r="D131">
            <v>54</v>
          </cell>
          <cell r="E131">
            <v>51</v>
          </cell>
          <cell r="F131">
            <v>76</v>
          </cell>
          <cell r="G131">
            <v>76</v>
          </cell>
          <cell r="H131">
            <v>140</v>
          </cell>
          <cell r="I131">
            <v>225</v>
          </cell>
          <cell r="J131">
            <v>490</v>
          </cell>
        </row>
        <row r="132">
          <cell r="B132" t="str">
            <v>DHENKIKOTE</v>
          </cell>
          <cell r="C132">
            <v>55</v>
          </cell>
          <cell r="D132">
            <v>54</v>
          </cell>
          <cell r="E132">
            <v>51</v>
          </cell>
          <cell r="F132">
            <v>76</v>
          </cell>
          <cell r="G132">
            <v>76</v>
          </cell>
          <cell r="H132">
            <v>140</v>
          </cell>
          <cell r="I132">
            <v>225</v>
          </cell>
          <cell r="J132">
            <v>490</v>
          </cell>
        </row>
        <row r="133">
          <cell r="B133" t="str">
            <v>RAJ SUNAKHALA</v>
          </cell>
          <cell r="C133">
            <v>38</v>
          </cell>
          <cell r="D133">
            <v>38</v>
          </cell>
          <cell r="E133">
            <v>30</v>
          </cell>
          <cell r="F133">
            <v>65</v>
          </cell>
          <cell r="G133">
            <v>65</v>
          </cell>
          <cell r="H133">
            <v>101</v>
          </cell>
          <cell r="I133">
            <v>181</v>
          </cell>
          <cell r="J133">
            <v>340</v>
          </cell>
        </row>
        <row r="134">
          <cell r="B134" t="str">
            <v>PALLAHARA</v>
          </cell>
          <cell r="C134">
            <v>38</v>
          </cell>
          <cell r="D134">
            <v>38</v>
          </cell>
          <cell r="E134">
            <v>30</v>
          </cell>
          <cell r="F134">
            <v>70</v>
          </cell>
          <cell r="G134">
            <v>70</v>
          </cell>
          <cell r="H134">
            <v>105</v>
          </cell>
          <cell r="I134">
            <v>200</v>
          </cell>
          <cell r="J134">
            <v>340</v>
          </cell>
        </row>
        <row r="135">
          <cell r="B135" t="str">
            <v>CHOUDWAR</v>
          </cell>
          <cell r="C135">
            <v>38</v>
          </cell>
          <cell r="D135">
            <v>38</v>
          </cell>
          <cell r="E135">
            <v>30</v>
          </cell>
          <cell r="F135">
            <v>65</v>
          </cell>
          <cell r="G135">
            <v>70</v>
          </cell>
          <cell r="H135">
            <v>101</v>
          </cell>
          <cell r="I135">
            <v>181</v>
          </cell>
          <cell r="J135">
            <v>340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tabSelected="1" topLeftCell="A172" zoomScale="145" zoomScaleNormal="145" workbookViewId="0">
      <selection activeCell="L166" sqref="L166"/>
    </sheetView>
  </sheetViews>
  <sheetFormatPr defaultRowHeight="14.85" customHeight="1" x14ac:dyDescent="0.25"/>
  <cols>
    <col min="1" max="1" width="4.85546875" style="1" customWidth="1"/>
    <col min="2" max="2" width="10.7109375" style="2" bestFit="1" customWidth="1"/>
    <col min="3" max="3" width="6.85546875" style="1" bestFit="1" customWidth="1"/>
    <col min="4" max="4" width="11.7109375" style="3" bestFit="1" customWidth="1"/>
    <col min="5" max="5" width="6.42578125" style="3" bestFit="1" customWidth="1"/>
    <col min="6" max="6" width="17.140625" style="1" customWidth="1"/>
    <col min="7" max="7" width="5.42578125" style="1" bestFit="1" customWidth="1"/>
    <col min="8" max="8" width="7.28515625" style="4" customWidth="1"/>
    <col min="9" max="9" width="6.42578125" style="5" bestFit="1" customWidth="1"/>
    <col min="10" max="10" width="10.140625" style="6" bestFit="1" customWidth="1"/>
    <col min="11" max="11" width="9.28515625" style="7" customWidth="1"/>
    <col min="12" max="16384" width="9.140625" style="5"/>
  </cols>
  <sheetData>
    <row r="1" spans="1:11" s="1" customFormat="1" ht="14.85" customHeight="1" x14ac:dyDescent="0.25">
      <c r="A1" s="28" t="s">
        <v>3</v>
      </c>
      <c r="B1" s="29"/>
      <c r="C1" s="28"/>
      <c r="D1" s="30"/>
      <c r="E1" s="30"/>
      <c r="F1" s="35"/>
      <c r="G1" s="31"/>
      <c r="H1" s="32" t="s">
        <v>53</v>
      </c>
      <c r="I1" s="31"/>
      <c r="J1" s="33"/>
      <c r="K1" s="14"/>
    </row>
    <row r="2" spans="1:11" s="1" customFormat="1" ht="14.85" customHeight="1" x14ac:dyDescent="0.25">
      <c r="A2" s="28" t="s">
        <v>5</v>
      </c>
      <c r="B2" s="29"/>
      <c r="C2" s="28"/>
      <c r="D2" s="30"/>
      <c r="E2" s="30"/>
      <c r="F2" s="35"/>
      <c r="G2" s="31"/>
      <c r="H2" s="32" t="s">
        <v>54</v>
      </c>
      <c r="I2" s="31"/>
      <c r="J2" s="33"/>
      <c r="K2" s="14"/>
    </row>
    <row r="3" spans="1:11" s="1" customFormat="1" ht="14.85" customHeight="1" x14ac:dyDescent="0.25">
      <c r="A3" s="28" t="s">
        <v>1</v>
      </c>
      <c r="B3" s="34"/>
      <c r="C3" s="28"/>
      <c r="D3" s="30"/>
      <c r="E3" s="30"/>
      <c r="F3" s="35"/>
      <c r="G3" s="31"/>
      <c r="H3" s="32" t="s">
        <v>55</v>
      </c>
      <c r="I3" s="31"/>
      <c r="J3" s="33"/>
      <c r="K3" s="14"/>
    </row>
    <row r="4" spans="1:11" s="1" customFormat="1" ht="14.85" customHeight="1" x14ac:dyDescent="0.25">
      <c r="A4" s="28" t="s">
        <v>6</v>
      </c>
      <c r="B4" s="34"/>
      <c r="C4" s="28"/>
      <c r="D4" s="30"/>
      <c r="E4" s="30"/>
      <c r="F4" s="35"/>
      <c r="G4" s="31"/>
      <c r="H4" s="32" t="s">
        <v>0</v>
      </c>
      <c r="I4" s="31"/>
      <c r="J4" s="33"/>
      <c r="K4" s="14"/>
    </row>
    <row r="5" spans="1:11" s="1" customFormat="1" ht="14.85" customHeight="1" x14ac:dyDescent="0.25">
      <c r="A5" s="35"/>
      <c r="B5" s="34"/>
      <c r="C5" s="28"/>
      <c r="D5" s="30"/>
      <c r="E5" s="30"/>
      <c r="F5" s="35"/>
      <c r="G5" s="31"/>
      <c r="H5" s="36" t="s">
        <v>2</v>
      </c>
      <c r="I5" s="31"/>
      <c r="J5" s="33"/>
      <c r="K5" s="14"/>
    </row>
    <row r="6" spans="1:11" s="1" customFormat="1" ht="16.5" customHeight="1" x14ac:dyDescent="0.25">
      <c r="A6" s="8"/>
      <c r="B6" s="15"/>
      <c r="C6" s="8"/>
      <c r="D6" s="16"/>
      <c r="E6" s="16"/>
      <c r="F6" s="8"/>
      <c r="G6" s="8"/>
      <c r="H6" s="17"/>
      <c r="I6" s="8"/>
      <c r="J6" s="13"/>
      <c r="K6" s="14"/>
    </row>
    <row r="7" spans="1:11" s="1" customFormat="1" ht="14.85" customHeight="1" x14ac:dyDescent="0.25">
      <c r="A7" s="19" t="s">
        <v>38</v>
      </c>
      <c r="B7" s="19" t="s">
        <v>8</v>
      </c>
      <c r="C7" s="19" t="s">
        <v>9</v>
      </c>
      <c r="D7" s="19" t="s">
        <v>39</v>
      </c>
      <c r="E7" s="19" t="s">
        <v>40</v>
      </c>
      <c r="F7" s="19" t="s">
        <v>10</v>
      </c>
      <c r="G7" s="19" t="s">
        <v>11</v>
      </c>
      <c r="H7" s="10" t="s">
        <v>12</v>
      </c>
      <c r="I7" s="10" t="s">
        <v>13</v>
      </c>
      <c r="J7" s="10" t="s">
        <v>14</v>
      </c>
      <c r="K7" s="19" t="s">
        <v>20</v>
      </c>
    </row>
    <row r="8" spans="1:11" s="1" customFormat="1" ht="14.85" customHeight="1" x14ac:dyDescent="0.25">
      <c r="A8" s="23">
        <v>1</v>
      </c>
      <c r="B8" s="23" t="s">
        <v>56</v>
      </c>
      <c r="C8" s="38" t="s">
        <v>57</v>
      </c>
      <c r="D8" s="38">
        <v>1129</v>
      </c>
      <c r="E8" s="24" t="s">
        <v>35</v>
      </c>
      <c r="F8" s="38" t="s">
        <v>27</v>
      </c>
      <c r="G8" s="40">
        <v>10</v>
      </c>
      <c r="H8" s="39">
        <f>VLOOKUP(F8,'[1]Pragati Upcountry Freight Annex'!$B$4:$C$136,2,FALSE)</f>
        <v>38</v>
      </c>
      <c r="I8" s="39">
        <v>20</v>
      </c>
      <c r="J8" s="39">
        <f t="shared" ref="J8:J71" si="0">G8*H8+I8</f>
        <v>400</v>
      </c>
      <c r="K8" s="23" t="s">
        <v>17</v>
      </c>
    </row>
    <row r="9" spans="1:11" s="1" customFormat="1" ht="14.85" customHeight="1" x14ac:dyDescent="0.25">
      <c r="A9" s="23">
        <f>A8+1</f>
        <v>2</v>
      </c>
      <c r="B9" s="23" t="s">
        <v>56</v>
      </c>
      <c r="C9" s="38" t="s">
        <v>58</v>
      </c>
      <c r="D9" s="38">
        <v>1130</v>
      </c>
      <c r="E9" s="24" t="s">
        <v>35</v>
      </c>
      <c r="F9" s="38" t="s">
        <v>21</v>
      </c>
      <c r="G9" s="40">
        <v>2</v>
      </c>
      <c r="H9" s="39">
        <f>VLOOKUP(F9,'[1]Pragati Upcountry Freight Annex'!$B$4:$F$136,5,FALSE)</f>
        <v>65</v>
      </c>
      <c r="I9" s="39">
        <v>20</v>
      </c>
      <c r="J9" s="39">
        <f t="shared" si="0"/>
        <v>150</v>
      </c>
      <c r="K9" s="23" t="s">
        <v>19</v>
      </c>
    </row>
    <row r="10" spans="1:11" s="1" customFormat="1" ht="14.85" customHeight="1" x14ac:dyDescent="0.25">
      <c r="A10" s="23">
        <f t="shared" ref="A10:A73" si="1">A9+1</f>
        <v>3</v>
      </c>
      <c r="B10" s="23" t="s">
        <v>56</v>
      </c>
      <c r="C10" s="38" t="s">
        <v>59</v>
      </c>
      <c r="D10" s="38" t="s">
        <v>60</v>
      </c>
      <c r="E10" s="24" t="s">
        <v>35</v>
      </c>
      <c r="F10" s="38" t="s">
        <v>21</v>
      </c>
      <c r="G10" s="40">
        <v>2</v>
      </c>
      <c r="H10" s="39">
        <f>VLOOKUP(F10,'[1]Pragati Upcountry Freight Annex'!$B$4:$D$137,3,FALSE)</f>
        <v>38</v>
      </c>
      <c r="I10" s="39">
        <v>20</v>
      </c>
      <c r="J10" s="39">
        <f t="shared" si="0"/>
        <v>96</v>
      </c>
      <c r="K10" s="23" t="s">
        <v>16</v>
      </c>
    </row>
    <row r="11" spans="1:11" s="1" customFormat="1" ht="14.85" customHeight="1" x14ac:dyDescent="0.25">
      <c r="A11" s="23">
        <f t="shared" si="1"/>
        <v>4</v>
      </c>
      <c r="B11" s="23" t="s">
        <v>56</v>
      </c>
      <c r="C11" s="38" t="s">
        <v>61</v>
      </c>
      <c r="D11" s="38">
        <v>1131</v>
      </c>
      <c r="E11" s="24" t="s">
        <v>35</v>
      </c>
      <c r="F11" s="38" t="s">
        <v>22</v>
      </c>
      <c r="G11" s="40">
        <v>4</v>
      </c>
      <c r="H11" s="39">
        <f>VLOOKUP(F11,'[1]Pragati Upcountry Freight Annex'!$B$4:$F$136,5,FALSE)</f>
        <v>65</v>
      </c>
      <c r="I11" s="39">
        <v>20</v>
      </c>
      <c r="J11" s="39">
        <f t="shared" si="0"/>
        <v>280</v>
      </c>
      <c r="K11" s="23" t="s">
        <v>19</v>
      </c>
    </row>
    <row r="12" spans="1:11" s="1" customFormat="1" ht="14.85" customHeight="1" x14ac:dyDescent="0.25">
      <c r="A12" s="23">
        <f t="shared" si="1"/>
        <v>5</v>
      </c>
      <c r="B12" s="23" t="s">
        <v>62</v>
      </c>
      <c r="C12" s="38" t="s">
        <v>63</v>
      </c>
      <c r="D12" s="38" t="s">
        <v>64</v>
      </c>
      <c r="E12" s="24" t="s">
        <v>35</v>
      </c>
      <c r="F12" s="38" t="s">
        <v>65</v>
      </c>
      <c r="G12" s="40">
        <v>28</v>
      </c>
      <c r="H12" s="39">
        <f>VLOOKUP(F12,'[1]Pragati Upcountry Freight Annex'!$B$4:$D$137,3,FALSE)</f>
        <v>38</v>
      </c>
      <c r="I12" s="39">
        <v>20</v>
      </c>
      <c r="J12" s="39">
        <f t="shared" si="0"/>
        <v>1084</v>
      </c>
      <c r="K12" s="23" t="s">
        <v>16</v>
      </c>
    </row>
    <row r="13" spans="1:11" s="1" customFormat="1" ht="14.85" customHeight="1" x14ac:dyDescent="0.25">
      <c r="A13" s="23">
        <f t="shared" si="1"/>
        <v>6</v>
      </c>
      <c r="B13" s="23" t="s">
        <v>62</v>
      </c>
      <c r="C13" s="38" t="s">
        <v>66</v>
      </c>
      <c r="D13" s="38" t="s">
        <v>67</v>
      </c>
      <c r="E13" s="24" t="s">
        <v>35</v>
      </c>
      <c r="F13" s="38" t="s">
        <v>44</v>
      </c>
      <c r="G13" s="40">
        <v>3</v>
      </c>
      <c r="H13" s="39">
        <f>VLOOKUP(F13,'[1]Pragati Upcountry Freight Annex'!$B$4:$D$137,3,FALSE)</f>
        <v>42</v>
      </c>
      <c r="I13" s="39">
        <v>20</v>
      </c>
      <c r="J13" s="39">
        <f t="shared" si="0"/>
        <v>146</v>
      </c>
      <c r="K13" s="23" t="s">
        <v>16</v>
      </c>
    </row>
    <row r="14" spans="1:11" s="1" customFormat="1" ht="14.85" customHeight="1" x14ac:dyDescent="0.25">
      <c r="A14" s="23">
        <f t="shared" si="1"/>
        <v>7</v>
      </c>
      <c r="B14" s="23" t="s">
        <v>62</v>
      </c>
      <c r="C14" s="38" t="s">
        <v>68</v>
      </c>
      <c r="D14" s="38" t="s">
        <v>69</v>
      </c>
      <c r="E14" s="24" t="s">
        <v>35</v>
      </c>
      <c r="F14" s="38" t="s">
        <v>44</v>
      </c>
      <c r="G14" s="40">
        <v>4</v>
      </c>
      <c r="H14" s="39">
        <f>VLOOKUP(F14,'[1]Pragati Upcountry Freight Annex'!$B$4:$D$137,3,FALSE)</f>
        <v>42</v>
      </c>
      <c r="I14" s="39">
        <v>20</v>
      </c>
      <c r="J14" s="39">
        <f t="shared" si="0"/>
        <v>188</v>
      </c>
      <c r="K14" s="23" t="s">
        <v>16</v>
      </c>
    </row>
    <row r="15" spans="1:11" s="1" customFormat="1" ht="14.85" customHeight="1" x14ac:dyDescent="0.25">
      <c r="A15" s="23">
        <f t="shared" si="1"/>
        <v>8</v>
      </c>
      <c r="B15" s="23" t="s">
        <v>62</v>
      </c>
      <c r="C15" s="38" t="s">
        <v>70</v>
      </c>
      <c r="D15" s="38" t="s">
        <v>71</v>
      </c>
      <c r="E15" s="24" t="s">
        <v>35</v>
      </c>
      <c r="F15" s="38" t="s">
        <v>44</v>
      </c>
      <c r="G15" s="40">
        <v>10</v>
      </c>
      <c r="H15" s="39">
        <f>VLOOKUP(F15,'[1]Pragati Upcountry Freight Annex'!$B$4:$D$137,3,FALSE)</f>
        <v>42</v>
      </c>
      <c r="I15" s="39">
        <v>20</v>
      </c>
      <c r="J15" s="39">
        <f t="shared" si="0"/>
        <v>440</v>
      </c>
      <c r="K15" s="23" t="s">
        <v>16</v>
      </c>
    </row>
    <row r="16" spans="1:11" s="1" customFormat="1" ht="14.85" customHeight="1" x14ac:dyDescent="0.25">
      <c r="A16" s="23">
        <f t="shared" si="1"/>
        <v>9</v>
      </c>
      <c r="B16" s="23" t="s">
        <v>62</v>
      </c>
      <c r="C16" s="38" t="s">
        <v>72</v>
      </c>
      <c r="D16" s="38" t="s">
        <v>73</v>
      </c>
      <c r="E16" s="24" t="s">
        <v>35</v>
      </c>
      <c r="F16" s="38" t="s">
        <v>44</v>
      </c>
      <c r="G16" s="40">
        <v>10</v>
      </c>
      <c r="H16" s="39">
        <f>VLOOKUP(F16,'[1]Pragati Upcountry Freight Annex'!$B$4:$D$137,3,FALSE)</f>
        <v>42</v>
      </c>
      <c r="I16" s="39">
        <v>20</v>
      </c>
      <c r="J16" s="39">
        <f t="shared" si="0"/>
        <v>440</v>
      </c>
      <c r="K16" s="23" t="s">
        <v>16</v>
      </c>
    </row>
    <row r="17" spans="1:11" s="1" customFormat="1" ht="14.85" customHeight="1" x14ac:dyDescent="0.25">
      <c r="A17" s="23">
        <f t="shared" si="1"/>
        <v>10</v>
      </c>
      <c r="B17" s="23" t="s">
        <v>74</v>
      </c>
      <c r="C17" s="38" t="s">
        <v>57</v>
      </c>
      <c r="D17" s="38" t="s">
        <v>75</v>
      </c>
      <c r="E17" s="24" t="s">
        <v>35</v>
      </c>
      <c r="F17" s="38" t="s">
        <v>31</v>
      </c>
      <c r="G17" s="40">
        <v>9</v>
      </c>
      <c r="H17" s="39">
        <f>VLOOKUP(F17,'[1]Pragati Upcountry Freight Annex'!$B$4:$D$137,3,FALSE)</f>
        <v>38</v>
      </c>
      <c r="I17" s="39">
        <v>20</v>
      </c>
      <c r="J17" s="39">
        <f t="shared" si="0"/>
        <v>362</v>
      </c>
      <c r="K17" s="23" t="s">
        <v>16</v>
      </c>
    </row>
    <row r="18" spans="1:11" s="1" customFormat="1" ht="14.85" customHeight="1" x14ac:dyDescent="0.25">
      <c r="A18" s="23">
        <f t="shared" si="1"/>
        <v>11</v>
      </c>
      <c r="B18" s="23" t="s">
        <v>74</v>
      </c>
      <c r="C18" s="38" t="s">
        <v>58</v>
      </c>
      <c r="D18" s="38" t="s">
        <v>76</v>
      </c>
      <c r="E18" s="24" t="s">
        <v>35</v>
      </c>
      <c r="F18" s="38" t="s">
        <v>24</v>
      </c>
      <c r="G18" s="40">
        <v>21</v>
      </c>
      <c r="H18" s="39">
        <f>VLOOKUP(F18,'[1]Pragati Upcountry Freight Annex'!$B$4:$D$137,3,FALSE)</f>
        <v>32</v>
      </c>
      <c r="I18" s="39">
        <v>20</v>
      </c>
      <c r="J18" s="39">
        <f t="shared" si="0"/>
        <v>692</v>
      </c>
      <c r="K18" s="23" t="s">
        <v>16</v>
      </c>
    </row>
    <row r="19" spans="1:11" s="1" customFormat="1" ht="14.85" customHeight="1" x14ac:dyDescent="0.25">
      <c r="A19" s="23">
        <f t="shared" si="1"/>
        <v>12</v>
      </c>
      <c r="B19" s="23" t="s">
        <v>77</v>
      </c>
      <c r="C19" s="38" t="s">
        <v>61</v>
      </c>
      <c r="D19" s="38">
        <v>1286</v>
      </c>
      <c r="E19" s="24" t="s">
        <v>35</v>
      </c>
      <c r="F19" s="38" t="s">
        <v>30</v>
      </c>
      <c r="G19" s="40">
        <v>45</v>
      </c>
      <c r="H19" s="39">
        <f>VLOOKUP(F19,'[1]Pragati Upcountry Freight Annex'!$B$4:$C$136,2,FALSE)</f>
        <v>37</v>
      </c>
      <c r="I19" s="39">
        <v>20</v>
      </c>
      <c r="J19" s="39">
        <f t="shared" si="0"/>
        <v>1685</v>
      </c>
      <c r="K19" s="23" t="s">
        <v>17</v>
      </c>
    </row>
    <row r="20" spans="1:11" s="1" customFormat="1" ht="14.85" customHeight="1" x14ac:dyDescent="0.25">
      <c r="A20" s="23">
        <f t="shared" si="1"/>
        <v>13</v>
      </c>
      <c r="B20" s="23" t="s">
        <v>77</v>
      </c>
      <c r="C20" s="38" t="s">
        <v>78</v>
      </c>
      <c r="D20" s="38">
        <v>1287</v>
      </c>
      <c r="E20" s="24" t="s">
        <v>35</v>
      </c>
      <c r="F20" s="38" t="s">
        <v>30</v>
      </c>
      <c r="G20" s="40">
        <v>45</v>
      </c>
      <c r="H20" s="39">
        <f>VLOOKUP(F20,'[1]Pragati Upcountry Freight Annex'!$B$4:$C$136,2,FALSE)</f>
        <v>37</v>
      </c>
      <c r="I20" s="39">
        <v>20</v>
      </c>
      <c r="J20" s="39">
        <f t="shared" si="0"/>
        <v>1685</v>
      </c>
      <c r="K20" s="23" t="s">
        <v>17</v>
      </c>
    </row>
    <row r="21" spans="1:11" s="1" customFormat="1" ht="14.85" customHeight="1" x14ac:dyDescent="0.25">
      <c r="A21" s="23">
        <f t="shared" si="1"/>
        <v>14</v>
      </c>
      <c r="B21" s="37">
        <v>45451</v>
      </c>
      <c r="C21" s="38" t="s">
        <v>79</v>
      </c>
      <c r="D21" s="38">
        <v>1329</v>
      </c>
      <c r="E21" s="24" t="s">
        <v>35</v>
      </c>
      <c r="F21" s="38" t="s">
        <v>24</v>
      </c>
      <c r="G21" s="40">
        <v>9</v>
      </c>
      <c r="H21" s="39">
        <f>VLOOKUP(F21,'[1]Pragati Upcountry Freight Annex'!$B$4:$D$137,3,FALSE)</f>
        <v>32</v>
      </c>
      <c r="I21" s="39">
        <v>20</v>
      </c>
      <c r="J21" s="39">
        <f t="shared" si="0"/>
        <v>308</v>
      </c>
      <c r="K21" s="23" t="s">
        <v>16</v>
      </c>
    </row>
    <row r="22" spans="1:11" s="1" customFormat="1" ht="14.85" customHeight="1" x14ac:dyDescent="0.25">
      <c r="A22" s="23">
        <f t="shared" si="1"/>
        <v>15</v>
      </c>
      <c r="B22" s="37">
        <v>45451</v>
      </c>
      <c r="C22" s="38" t="s">
        <v>80</v>
      </c>
      <c r="D22" s="38">
        <v>1321</v>
      </c>
      <c r="E22" s="24" t="s">
        <v>35</v>
      </c>
      <c r="F22" s="38" t="s">
        <v>36</v>
      </c>
      <c r="G22" s="40">
        <v>3</v>
      </c>
      <c r="H22" s="39">
        <f>VLOOKUP(F22,'[1]Pragati Upcountry Freight Annex'!$B$4:$F$136,5,FALSE)</f>
        <v>75</v>
      </c>
      <c r="I22" s="39">
        <v>20</v>
      </c>
      <c r="J22" s="39">
        <f t="shared" si="0"/>
        <v>245</v>
      </c>
      <c r="K22" s="23" t="s">
        <v>19</v>
      </c>
    </row>
    <row r="23" spans="1:11" s="1" customFormat="1" ht="14.85" customHeight="1" x14ac:dyDescent="0.25">
      <c r="A23" s="23">
        <f>A29+1</f>
        <v>22</v>
      </c>
      <c r="B23" s="37">
        <v>45451</v>
      </c>
      <c r="C23" s="38" t="s">
        <v>93</v>
      </c>
      <c r="D23" s="38" t="s">
        <v>94</v>
      </c>
      <c r="E23" s="24" t="s">
        <v>35</v>
      </c>
      <c r="F23" s="38" t="s">
        <v>32</v>
      </c>
      <c r="G23" s="40">
        <v>42</v>
      </c>
      <c r="H23" s="39">
        <f>VLOOKUP(F23,'[1]Pragati Upcountry Freight Annex'!$B$4:$D$137,3,FALSE)</f>
        <v>48</v>
      </c>
      <c r="I23" s="39">
        <v>20</v>
      </c>
      <c r="J23" s="39">
        <f>G23*H23+I23</f>
        <v>2036</v>
      </c>
      <c r="K23" s="23" t="s">
        <v>16</v>
      </c>
    </row>
    <row r="24" spans="1:11" s="1" customFormat="1" ht="14.85" customHeight="1" x14ac:dyDescent="0.25">
      <c r="A24" s="23">
        <f>A22+1</f>
        <v>16</v>
      </c>
      <c r="B24" s="23" t="s">
        <v>81</v>
      </c>
      <c r="C24" s="38" t="s">
        <v>82</v>
      </c>
      <c r="D24" s="38" t="s">
        <v>83</v>
      </c>
      <c r="E24" s="24" t="s">
        <v>35</v>
      </c>
      <c r="F24" s="38" t="s">
        <v>29</v>
      </c>
      <c r="G24" s="40">
        <v>31</v>
      </c>
      <c r="H24" s="39">
        <f>VLOOKUP(F24,'[1]Pragati Upcountry Freight Annex'!$B$4:$D$137,3,FALSE)</f>
        <v>45</v>
      </c>
      <c r="I24" s="39">
        <v>20</v>
      </c>
      <c r="J24" s="39">
        <f t="shared" si="0"/>
        <v>1415</v>
      </c>
      <c r="K24" s="23" t="s">
        <v>16</v>
      </c>
    </row>
    <row r="25" spans="1:11" s="1" customFormat="1" ht="14.85" customHeight="1" x14ac:dyDescent="0.25">
      <c r="A25" s="23">
        <f t="shared" si="1"/>
        <v>17</v>
      </c>
      <c r="B25" s="23" t="s">
        <v>81</v>
      </c>
      <c r="C25" s="38" t="s">
        <v>84</v>
      </c>
      <c r="D25" s="38" t="s">
        <v>85</v>
      </c>
      <c r="E25" s="24" t="s">
        <v>35</v>
      </c>
      <c r="F25" s="38" t="s">
        <v>45</v>
      </c>
      <c r="G25" s="40">
        <v>13</v>
      </c>
      <c r="H25" s="39">
        <f>VLOOKUP(F25,'[1]Pragati Upcountry Freight Annex'!$B$4:$C$136,2,FALSE)</f>
        <v>43</v>
      </c>
      <c r="I25" s="39">
        <v>20</v>
      </c>
      <c r="J25" s="39">
        <f t="shared" si="0"/>
        <v>579</v>
      </c>
      <c r="K25" s="23" t="s">
        <v>17</v>
      </c>
    </row>
    <row r="26" spans="1:11" s="1" customFormat="1" ht="14.85" customHeight="1" x14ac:dyDescent="0.25">
      <c r="A26" s="23">
        <f t="shared" si="1"/>
        <v>18</v>
      </c>
      <c r="B26" s="23" t="s">
        <v>81</v>
      </c>
      <c r="C26" s="38" t="s">
        <v>86</v>
      </c>
      <c r="D26" s="38" t="s">
        <v>87</v>
      </c>
      <c r="E26" s="24" t="s">
        <v>35</v>
      </c>
      <c r="F26" s="38" t="s">
        <v>29</v>
      </c>
      <c r="G26" s="40">
        <v>6</v>
      </c>
      <c r="H26" s="39">
        <f>VLOOKUP(F26,'[1]Pragati Upcountry Freight Annex'!$B$4:$D$137,3,FALSE)</f>
        <v>45</v>
      </c>
      <c r="I26" s="39">
        <v>20</v>
      </c>
      <c r="J26" s="39">
        <f t="shared" si="0"/>
        <v>290</v>
      </c>
      <c r="K26" s="23" t="s">
        <v>16</v>
      </c>
    </row>
    <row r="27" spans="1:11" s="1" customFormat="1" ht="14.85" customHeight="1" x14ac:dyDescent="0.25">
      <c r="A27" s="23">
        <f t="shared" si="1"/>
        <v>19</v>
      </c>
      <c r="B27" s="23" t="s">
        <v>81</v>
      </c>
      <c r="C27" s="38" t="s">
        <v>88</v>
      </c>
      <c r="D27" s="38" t="s">
        <v>89</v>
      </c>
      <c r="E27" s="24" t="s">
        <v>35</v>
      </c>
      <c r="F27" s="38" t="s">
        <v>29</v>
      </c>
      <c r="G27" s="40">
        <v>6</v>
      </c>
      <c r="H27" s="39">
        <f>VLOOKUP(F27,'[1]Pragati Upcountry Freight Annex'!$B$4:$D$137,3,FALSE)</f>
        <v>45</v>
      </c>
      <c r="I27" s="39">
        <v>20</v>
      </c>
      <c r="J27" s="39">
        <f t="shared" si="0"/>
        <v>290</v>
      </c>
      <c r="K27" s="23" t="s">
        <v>16</v>
      </c>
    </row>
    <row r="28" spans="1:11" s="1" customFormat="1" ht="14.85" customHeight="1" x14ac:dyDescent="0.25">
      <c r="A28" s="23">
        <f t="shared" si="1"/>
        <v>20</v>
      </c>
      <c r="B28" s="23" t="s">
        <v>81</v>
      </c>
      <c r="C28" s="38" t="s">
        <v>90</v>
      </c>
      <c r="D28" s="38" t="s">
        <v>91</v>
      </c>
      <c r="E28" s="24" t="s">
        <v>35</v>
      </c>
      <c r="F28" s="38" t="s">
        <v>23</v>
      </c>
      <c r="G28" s="40">
        <v>1</v>
      </c>
      <c r="H28" s="39">
        <f>VLOOKUP(F28,'[1]Pragati Upcountry Freight Annex'!$B$4:$F$136,5,FALSE)</f>
        <v>65</v>
      </c>
      <c r="I28" s="39">
        <v>20</v>
      </c>
      <c r="J28" s="39">
        <f t="shared" si="0"/>
        <v>85</v>
      </c>
      <c r="K28" s="23" t="s">
        <v>19</v>
      </c>
    </row>
    <row r="29" spans="1:11" s="1" customFormat="1" ht="14.85" customHeight="1" x14ac:dyDescent="0.25">
      <c r="A29" s="23">
        <f t="shared" si="1"/>
        <v>21</v>
      </c>
      <c r="B29" s="23" t="s">
        <v>81</v>
      </c>
      <c r="C29" s="38" t="s">
        <v>92</v>
      </c>
      <c r="D29" s="38">
        <v>1377</v>
      </c>
      <c r="E29" s="24" t="s">
        <v>35</v>
      </c>
      <c r="F29" s="38" t="s">
        <v>36</v>
      </c>
      <c r="G29" s="40">
        <v>5</v>
      </c>
      <c r="H29" s="39">
        <f>VLOOKUP(F29,'[1]Pragati Upcountry Freight Annex'!$B$4:$C$136,2,FALSE)</f>
        <v>40</v>
      </c>
      <c r="I29" s="39">
        <v>20</v>
      </c>
      <c r="J29" s="39">
        <f t="shared" si="0"/>
        <v>220</v>
      </c>
      <c r="K29" s="23" t="s">
        <v>17</v>
      </c>
    </row>
    <row r="30" spans="1:11" s="1" customFormat="1" ht="14.85" customHeight="1" x14ac:dyDescent="0.25">
      <c r="A30" s="23">
        <f>A23+1</f>
        <v>23</v>
      </c>
      <c r="B30" s="23" t="s">
        <v>95</v>
      </c>
      <c r="C30" s="38" t="s">
        <v>96</v>
      </c>
      <c r="D30" s="38" t="s">
        <v>97</v>
      </c>
      <c r="E30" s="24" t="s">
        <v>35</v>
      </c>
      <c r="F30" s="38" t="s">
        <v>30</v>
      </c>
      <c r="G30" s="40">
        <v>3</v>
      </c>
      <c r="H30" s="39">
        <f>VLOOKUP(F30,'[1]Pragati Upcountry Freight Annex'!$B$4:$F$136,5,FALSE)</f>
        <v>62</v>
      </c>
      <c r="I30" s="39">
        <v>20</v>
      </c>
      <c r="J30" s="39">
        <f t="shared" si="0"/>
        <v>206</v>
      </c>
      <c r="K30" s="23" t="s">
        <v>19</v>
      </c>
    </row>
    <row r="31" spans="1:11" s="1" customFormat="1" ht="14.85" customHeight="1" x14ac:dyDescent="0.25">
      <c r="A31" s="23">
        <f t="shared" si="1"/>
        <v>24</v>
      </c>
      <c r="B31" s="23" t="s">
        <v>95</v>
      </c>
      <c r="C31" s="38" t="s">
        <v>98</v>
      </c>
      <c r="D31" s="38" t="s">
        <v>99</v>
      </c>
      <c r="E31" s="24" t="s">
        <v>35</v>
      </c>
      <c r="F31" s="38" t="s">
        <v>27</v>
      </c>
      <c r="G31" s="40">
        <v>2</v>
      </c>
      <c r="H31" s="39">
        <f>VLOOKUP(F31,'[1]Pragati Upcountry Freight Annex'!$B$4:$D$137,3,FALSE)</f>
        <v>38</v>
      </c>
      <c r="I31" s="39">
        <v>20</v>
      </c>
      <c r="J31" s="39">
        <f t="shared" si="0"/>
        <v>96</v>
      </c>
      <c r="K31" s="23" t="s">
        <v>16</v>
      </c>
    </row>
    <row r="32" spans="1:11" s="1" customFormat="1" ht="14.85" customHeight="1" x14ac:dyDescent="0.25">
      <c r="A32" s="23">
        <f t="shared" si="1"/>
        <v>25</v>
      </c>
      <c r="B32" s="23" t="s">
        <v>95</v>
      </c>
      <c r="C32" s="38" t="s">
        <v>100</v>
      </c>
      <c r="D32" s="38" t="s">
        <v>101</v>
      </c>
      <c r="E32" s="24" t="s">
        <v>35</v>
      </c>
      <c r="F32" s="38" t="s">
        <v>27</v>
      </c>
      <c r="G32" s="40">
        <v>1</v>
      </c>
      <c r="H32" s="39">
        <f>VLOOKUP(F32,'[1]Pragati Upcountry Freight Annex'!$B$4:$D$137,3,FALSE)</f>
        <v>38</v>
      </c>
      <c r="I32" s="39">
        <v>20</v>
      </c>
      <c r="J32" s="39">
        <f t="shared" si="0"/>
        <v>58</v>
      </c>
      <c r="K32" s="23" t="s">
        <v>16</v>
      </c>
    </row>
    <row r="33" spans="1:11" s="1" customFormat="1" ht="14.85" customHeight="1" x14ac:dyDescent="0.25">
      <c r="A33" s="23">
        <f t="shared" si="1"/>
        <v>26</v>
      </c>
      <c r="B33" s="23" t="s">
        <v>95</v>
      </c>
      <c r="C33" s="38" t="s">
        <v>102</v>
      </c>
      <c r="D33" s="38" t="s">
        <v>103</v>
      </c>
      <c r="E33" s="24" t="s">
        <v>35</v>
      </c>
      <c r="F33" s="38" t="s">
        <v>37</v>
      </c>
      <c r="G33" s="40">
        <v>81</v>
      </c>
      <c r="H33" s="39">
        <f>VLOOKUP(F33,'[1]Pragati Upcountry Freight Annex'!$B$4:$C$136,2,FALSE)</f>
        <v>38</v>
      </c>
      <c r="I33" s="39">
        <v>20</v>
      </c>
      <c r="J33" s="39">
        <f t="shared" si="0"/>
        <v>3098</v>
      </c>
      <c r="K33" s="23" t="s">
        <v>17</v>
      </c>
    </row>
    <row r="34" spans="1:11" s="1" customFormat="1" ht="14.85" customHeight="1" x14ac:dyDescent="0.25">
      <c r="A34" s="23">
        <f t="shared" si="1"/>
        <v>27</v>
      </c>
      <c r="B34" s="23" t="s">
        <v>95</v>
      </c>
      <c r="C34" s="38" t="s">
        <v>104</v>
      </c>
      <c r="D34" s="38" t="s">
        <v>105</v>
      </c>
      <c r="E34" s="24" t="s">
        <v>35</v>
      </c>
      <c r="F34" s="38" t="s">
        <v>43</v>
      </c>
      <c r="G34" s="40">
        <v>5</v>
      </c>
      <c r="H34" s="39">
        <f>VLOOKUP(F34,'[1]Pragati Upcountry Freight Annex'!$B$4:$C$136,2,FALSE)</f>
        <v>45</v>
      </c>
      <c r="I34" s="39">
        <v>20</v>
      </c>
      <c r="J34" s="39">
        <f t="shared" si="0"/>
        <v>245</v>
      </c>
      <c r="K34" s="23" t="s">
        <v>17</v>
      </c>
    </row>
    <row r="35" spans="1:11" s="1" customFormat="1" ht="14.85" customHeight="1" x14ac:dyDescent="0.25">
      <c r="A35" s="23">
        <f t="shared" si="1"/>
        <v>28</v>
      </c>
      <c r="B35" s="23" t="s">
        <v>95</v>
      </c>
      <c r="C35" s="38" t="s">
        <v>106</v>
      </c>
      <c r="D35" s="38" t="s">
        <v>107</v>
      </c>
      <c r="E35" s="24" t="s">
        <v>35</v>
      </c>
      <c r="F35" s="38" t="s">
        <v>36</v>
      </c>
      <c r="G35" s="40">
        <v>4</v>
      </c>
      <c r="H35" s="39">
        <f>VLOOKUP(F35,'[1]Pragati Upcountry Freight Annex'!$B$4:$C$136,2,FALSE)</f>
        <v>40</v>
      </c>
      <c r="I35" s="39">
        <v>20</v>
      </c>
      <c r="J35" s="39">
        <f t="shared" si="0"/>
        <v>180</v>
      </c>
      <c r="K35" s="23" t="s">
        <v>17</v>
      </c>
    </row>
    <row r="36" spans="1:11" s="1" customFormat="1" ht="14.85" customHeight="1" x14ac:dyDescent="0.25">
      <c r="A36" s="23">
        <f t="shared" si="1"/>
        <v>29</v>
      </c>
      <c r="B36" s="23" t="s">
        <v>95</v>
      </c>
      <c r="C36" s="38" t="s">
        <v>108</v>
      </c>
      <c r="D36" s="38" t="s">
        <v>109</v>
      </c>
      <c r="E36" s="24" t="s">
        <v>35</v>
      </c>
      <c r="F36" s="38" t="s">
        <v>36</v>
      </c>
      <c r="G36" s="40">
        <v>4</v>
      </c>
      <c r="H36" s="39">
        <f>VLOOKUP(F36,'[1]Pragati Upcountry Freight Annex'!$B$4:$C$136,2,FALSE)</f>
        <v>40</v>
      </c>
      <c r="I36" s="39">
        <v>20</v>
      </c>
      <c r="J36" s="39">
        <f t="shared" si="0"/>
        <v>180</v>
      </c>
      <c r="K36" s="23" t="s">
        <v>17</v>
      </c>
    </row>
    <row r="37" spans="1:11" s="1" customFormat="1" ht="14.85" customHeight="1" x14ac:dyDescent="0.25">
      <c r="A37" s="23">
        <f t="shared" si="1"/>
        <v>30</v>
      </c>
      <c r="B37" s="23" t="s">
        <v>95</v>
      </c>
      <c r="C37" s="38" t="s">
        <v>110</v>
      </c>
      <c r="D37" s="38" t="s">
        <v>111</v>
      </c>
      <c r="E37" s="24" t="s">
        <v>35</v>
      </c>
      <c r="F37" s="38" t="s">
        <v>26</v>
      </c>
      <c r="G37" s="40">
        <v>13</v>
      </c>
      <c r="H37" s="39">
        <f>VLOOKUP(F37,'[1]Pragati Upcountry Freight Annex'!$B$4:$C$136,2,FALSE)</f>
        <v>38</v>
      </c>
      <c r="I37" s="39">
        <v>20</v>
      </c>
      <c r="J37" s="39">
        <f t="shared" si="0"/>
        <v>514</v>
      </c>
      <c r="K37" s="23" t="s">
        <v>17</v>
      </c>
    </row>
    <row r="38" spans="1:11" s="1" customFormat="1" ht="14.85" customHeight="1" x14ac:dyDescent="0.25">
      <c r="A38" s="23">
        <f t="shared" si="1"/>
        <v>31</v>
      </c>
      <c r="B38" s="23" t="s">
        <v>95</v>
      </c>
      <c r="C38" s="38" t="s">
        <v>112</v>
      </c>
      <c r="D38" s="38" t="s">
        <v>113</v>
      </c>
      <c r="E38" s="24" t="s">
        <v>35</v>
      </c>
      <c r="F38" s="38" t="s">
        <v>23</v>
      </c>
      <c r="G38" s="40">
        <v>92</v>
      </c>
      <c r="H38" s="39">
        <f>VLOOKUP(F38,'[1]Pragati Upcountry Freight Annex'!$B$4:$C$136,2,FALSE)</f>
        <v>38</v>
      </c>
      <c r="I38" s="39">
        <v>20</v>
      </c>
      <c r="J38" s="39">
        <f t="shared" si="0"/>
        <v>3516</v>
      </c>
      <c r="K38" s="23" t="s">
        <v>17</v>
      </c>
    </row>
    <row r="39" spans="1:11" s="1" customFormat="1" ht="14.85" customHeight="1" x14ac:dyDescent="0.25">
      <c r="A39" s="23">
        <f t="shared" si="1"/>
        <v>32</v>
      </c>
      <c r="B39" s="23" t="s">
        <v>95</v>
      </c>
      <c r="C39" s="38" t="s">
        <v>114</v>
      </c>
      <c r="D39" s="38" t="s">
        <v>115</v>
      </c>
      <c r="E39" s="24" t="s">
        <v>35</v>
      </c>
      <c r="F39" s="38" t="s">
        <v>29</v>
      </c>
      <c r="G39" s="40">
        <v>97</v>
      </c>
      <c r="H39" s="39">
        <f>VLOOKUP(F39,'[1]Pragati Upcountry Freight Annex'!$B$4:$D$137,3,FALSE)</f>
        <v>45</v>
      </c>
      <c r="I39" s="39">
        <v>20</v>
      </c>
      <c r="J39" s="39">
        <f t="shared" si="0"/>
        <v>4385</v>
      </c>
      <c r="K39" s="23" t="s">
        <v>16</v>
      </c>
    </row>
    <row r="40" spans="1:11" s="1" customFormat="1" ht="14.85" customHeight="1" x14ac:dyDescent="0.25">
      <c r="A40" s="23">
        <f t="shared" si="1"/>
        <v>33</v>
      </c>
      <c r="B40" s="23" t="s">
        <v>95</v>
      </c>
      <c r="C40" s="38" t="s">
        <v>116</v>
      </c>
      <c r="D40" s="38" t="s">
        <v>117</v>
      </c>
      <c r="E40" s="24" t="s">
        <v>35</v>
      </c>
      <c r="F40" s="38" t="s">
        <v>28</v>
      </c>
      <c r="G40" s="40">
        <v>22</v>
      </c>
      <c r="H40" s="39">
        <f>VLOOKUP(F40,'[1]Pragati Upcountry Freight Annex'!$B$4:$D$137,3,FALSE)</f>
        <v>38</v>
      </c>
      <c r="I40" s="39">
        <v>20</v>
      </c>
      <c r="J40" s="39">
        <f t="shared" si="0"/>
        <v>856</v>
      </c>
      <c r="K40" s="23" t="s">
        <v>16</v>
      </c>
    </row>
    <row r="41" spans="1:11" s="1" customFormat="1" ht="14.85" customHeight="1" x14ac:dyDescent="0.25">
      <c r="A41" s="23">
        <f t="shared" si="1"/>
        <v>34</v>
      </c>
      <c r="B41" s="23" t="s">
        <v>95</v>
      </c>
      <c r="C41" s="38" t="s">
        <v>118</v>
      </c>
      <c r="D41" s="38" t="s">
        <v>119</v>
      </c>
      <c r="E41" s="24" t="s">
        <v>35</v>
      </c>
      <c r="F41" s="38" t="s">
        <v>28</v>
      </c>
      <c r="G41" s="40">
        <v>22</v>
      </c>
      <c r="H41" s="39">
        <f>VLOOKUP(F41,'[1]Pragati Upcountry Freight Annex'!$B$4:$D$137,3,FALSE)</f>
        <v>38</v>
      </c>
      <c r="I41" s="39">
        <v>20</v>
      </c>
      <c r="J41" s="39">
        <f t="shared" si="0"/>
        <v>856</v>
      </c>
      <c r="K41" s="23" t="s">
        <v>16</v>
      </c>
    </row>
    <row r="42" spans="1:11" s="1" customFormat="1" ht="14.85" customHeight="1" x14ac:dyDescent="0.25">
      <c r="A42" s="23">
        <f t="shared" si="1"/>
        <v>35</v>
      </c>
      <c r="B42" s="23" t="s">
        <v>95</v>
      </c>
      <c r="C42" s="38" t="s">
        <v>120</v>
      </c>
      <c r="D42" s="38" t="s">
        <v>121</v>
      </c>
      <c r="E42" s="24" t="s">
        <v>35</v>
      </c>
      <c r="F42" s="38" t="s">
        <v>28</v>
      </c>
      <c r="G42" s="40">
        <v>102</v>
      </c>
      <c r="H42" s="39">
        <f>VLOOKUP(F42,'[1]Pragati Upcountry Freight Annex'!$B$4:$D$137,3,FALSE)</f>
        <v>38</v>
      </c>
      <c r="I42" s="39">
        <v>20</v>
      </c>
      <c r="J42" s="39">
        <f t="shared" si="0"/>
        <v>3896</v>
      </c>
      <c r="K42" s="23" t="s">
        <v>16</v>
      </c>
    </row>
    <row r="43" spans="1:11" s="1" customFormat="1" ht="14.85" customHeight="1" x14ac:dyDescent="0.25">
      <c r="A43" s="23">
        <f t="shared" si="1"/>
        <v>36</v>
      </c>
      <c r="B43" s="23" t="s">
        <v>95</v>
      </c>
      <c r="C43" s="38" t="s">
        <v>122</v>
      </c>
      <c r="D43" s="38" t="s">
        <v>123</v>
      </c>
      <c r="E43" s="24" t="s">
        <v>35</v>
      </c>
      <c r="F43" s="38" t="s">
        <v>28</v>
      </c>
      <c r="G43" s="40">
        <v>11</v>
      </c>
      <c r="H43" s="39">
        <f>VLOOKUP(F43,'[1]Pragati Upcountry Freight Annex'!$B$4:$D$137,3,FALSE)</f>
        <v>38</v>
      </c>
      <c r="I43" s="39">
        <v>20</v>
      </c>
      <c r="J43" s="39">
        <f t="shared" si="0"/>
        <v>438</v>
      </c>
      <c r="K43" s="23" t="s">
        <v>16</v>
      </c>
    </row>
    <row r="44" spans="1:11" s="1" customFormat="1" ht="14.85" customHeight="1" x14ac:dyDescent="0.25">
      <c r="A44" s="23">
        <f t="shared" si="1"/>
        <v>37</v>
      </c>
      <c r="B44" s="23" t="s">
        <v>95</v>
      </c>
      <c r="C44" s="38" t="s">
        <v>124</v>
      </c>
      <c r="D44" s="38" t="s">
        <v>125</v>
      </c>
      <c r="E44" s="24" t="s">
        <v>35</v>
      </c>
      <c r="F44" s="38" t="s">
        <v>28</v>
      </c>
      <c r="G44" s="40">
        <v>103</v>
      </c>
      <c r="H44" s="39">
        <f>VLOOKUP(F44,'[1]Pragati Upcountry Freight Annex'!$B$4:$D$137,3,FALSE)</f>
        <v>38</v>
      </c>
      <c r="I44" s="39">
        <v>20</v>
      </c>
      <c r="J44" s="39">
        <f t="shared" si="0"/>
        <v>3934</v>
      </c>
      <c r="K44" s="23" t="s">
        <v>16</v>
      </c>
    </row>
    <row r="45" spans="1:11" s="1" customFormat="1" ht="14.85" customHeight="1" x14ac:dyDescent="0.25">
      <c r="A45" s="23">
        <f t="shared" si="1"/>
        <v>38</v>
      </c>
      <c r="B45" s="23" t="s">
        <v>95</v>
      </c>
      <c r="C45" s="38" t="s">
        <v>126</v>
      </c>
      <c r="D45" s="38" t="s">
        <v>127</v>
      </c>
      <c r="E45" s="24" t="s">
        <v>35</v>
      </c>
      <c r="F45" s="38" t="s">
        <v>28</v>
      </c>
      <c r="G45" s="40">
        <v>25</v>
      </c>
      <c r="H45" s="39">
        <f>VLOOKUP(F45,'[1]Pragati Upcountry Freight Annex'!$B$4:$D$137,3,FALSE)</f>
        <v>38</v>
      </c>
      <c r="I45" s="39">
        <v>20</v>
      </c>
      <c r="J45" s="39">
        <f t="shared" si="0"/>
        <v>970</v>
      </c>
      <c r="K45" s="23" t="s">
        <v>16</v>
      </c>
    </row>
    <row r="46" spans="1:11" s="1" customFormat="1" ht="14.85" customHeight="1" x14ac:dyDescent="0.25">
      <c r="A46" s="23">
        <f t="shared" si="1"/>
        <v>39</v>
      </c>
      <c r="B46" s="23" t="s">
        <v>95</v>
      </c>
      <c r="C46" s="38" t="s">
        <v>128</v>
      </c>
      <c r="D46" s="38" t="s">
        <v>129</v>
      </c>
      <c r="E46" s="24" t="s">
        <v>35</v>
      </c>
      <c r="F46" s="38" t="s">
        <v>28</v>
      </c>
      <c r="G46" s="40">
        <v>31</v>
      </c>
      <c r="H46" s="39">
        <f>VLOOKUP(F46,'[1]Pragati Upcountry Freight Annex'!$B$4:$D$137,3,FALSE)</f>
        <v>38</v>
      </c>
      <c r="I46" s="39">
        <v>20</v>
      </c>
      <c r="J46" s="39">
        <f t="shared" si="0"/>
        <v>1198</v>
      </c>
      <c r="K46" s="23" t="s">
        <v>16</v>
      </c>
    </row>
    <row r="47" spans="1:11" s="1" customFormat="1" ht="14.85" customHeight="1" x14ac:dyDescent="0.25">
      <c r="A47" s="23">
        <f t="shared" si="1"/>
        <v>40</v>
      </c>
      <c r="B47" s="23" t="s">
        <v>95</v>
      </c>
      <c r="C47" s="38" t="s">
        <v>130</v>
      </c>
      <c r="D47" s="38" t="s">
        <v>131</v>
      </c>
      <c r="E47" s="24" t="s">
        <v>35</v>
      </c>
      <c r="F47" s="38" t="s">
        <v>28</v>
      </c>
      <c r="G47" s="40">
        <v>61</v>
      </c>
      <c r="H47" s="39">
        <f>VLOOKUP(F47,'[1]Pragati Upcountry Freight Annex'!$B$4:$D$137,3,FALSE)</f>
        <v>38</v>
      </c>
      <c r="I47" s="39">
        <v>20</v>
      </c>
      <c r="J47" s="39">
        <f t="shared" si="0"/>
        <v>2338</v>
      </c>
      <c r="K47" s="23" t="s">
        <v>16</v>
      </c>
    </row>
    <row r="48" spans="1:11" s="1" customFormat="1" ht="14.85" customHeight="1" x14ac:dyDescent="0.25">
      <c r="A48" s="23">
        <f t="shared" si="1"/>
        <v>41</v>
      </c>
      <c r="B48" s="23" t="s">
        <v>95</v>
      </c>
      <c r="C48" s="38" t="s">
        <v>132</v>
      </c>
      <c r="D48" s="38" t="s">
        <v>133</v>
      </c>
      <c r="E48" s="24" t="s">
        <v>35</v>
      </c>
      <c r="F48" s="38" t="s">
        <v>44</v>
      </c>
      <c r="G48" s="40">
        <v>42</v>
      </c>
      <c r="H48" s="39">
        <f>VLOOKUP(F48,'[1]Pragati Upcountry Freight Annex'!$B$4:$D$137,3,FALSE)</f>
        <v>42</v>
      </c>
      <c r="I48" s="39">
        <v>20</v>
      </c>
      <c r="J48" s="39">
        <f t="shared" si="0"/>
        <v>1784</v>
      </c>
      <c r="K48" s="23" t="s">
        <v>16</v>
      </c>
    </row>
    <row r="49" spans="1:11" s="1" customFormat="1" ht="14.85" customHeight="1" x14ac:dyDescent="0.25">
      <c r="A49" s="23">
        <f t="shared" si="1"/>
        <v>42</v>
      </c>
      <c r="B49" s="23" t="s">
        <v>95</v>
      </c>
      <c r="C49" s="38" t="s">
        <v>134</v>
      </c>
      <c r="D49" s="38" t="s">
        <v>135</v>
      </c>
      <c r="E49" s="24" t="s">
        <v>35</v>
      </c>
      <c r="F49" s="38" t="s">
        <v>44</v>
      </c>
      <c r="G49" s="40">
        <v>5</v>
      </c>
      <c r="H49" s="39">
        <f>VLOOKUP(F49,'[1]Pragati Upcountry Freight Annex'!$B$4:$D$137,3,FALSE)</f>
        <v>42</v>
      </c>
      <c r="I49" s="39">
        <v>20</v>
      </c>
      <c r="J49" s="39">
        <f t="shared" si="0"/>
        <v>230</v>
      </c>
      <c r="K49" s="23" t="s">
        <v>16</v>
      </c>
    </row>
    <row r="50" spans="1:11" s="1" customFormat="1" ht="14.85" customHeight="1" x14ac:dyDescent="0.25">
      <c r="A50" s="23">
        <f t="shared" si="1"/>
        <v>43</v>
      </c>
      <c r="B50" s="23" t="s">
        <v>95</v>
      </c>
      <c r="C50" s="38" t="s">
        <v>136</v>
      </c>
      <c r="D50" s="38" t="s">
        <v>137</v>
      </c>
      <c r="E50" s="24" t="s">
        <v>35</v>
      </c>
      <c r="F50" s="38" t="s">
        <v>44</v>
      </c>
      <c r="G50" s="40">
        <v>3</v>
      </c>
      <c r="H50" s="39">
        <f>VLOOKUP(F50,'[1]Pragati Upcountry Freight Annex'!$B$4:$D$137,3,FALSE)</f>
        <v>42</v>
      </c>
      <c r="I50" s="39">
        <v>20</v>
      </c>
      <c r="J50" s="39">
        <f t="shared" si="0"/>
        <v>146</v>
      </c>
      <c r="K50" s="23" t="s">
        <v>16</v>
      </c>
    </row>
    <row r="51" spans="1:11" s="1" customFormat="1" ht="14.85" customHeight="1" x14ac:dyDescent="0.25">
      <c r="A51" s="23">
        <f t="shared" si="1"/>
        <v>44</v>
      </c>
      <c r="B51" s="23" t="s">
        <v>95</v>
      </c>
      <c r="C51" s="38" t="s">
        <v>138</v>
      </c>
      <c r="D51" s="38" t="s">
        <v>139</v>
      </c>
      <c r="E51" s="24" t="s">
        <v>35</v>
      </c>
      <c r="F51" s="38" t="s">
        <v>26</v>
      </c>
      <c r="G51" s="40">
        <v>13</v>
      </c>
      <c r="H51" s="39">
        <f>VLOOKUP(F51,'[1]Pragati Upcountry Freight Annex'!$B$4:$D$137,3,FALSE)</f>
        <v>38</v>
      </c>
      <c r="I51" s="39">
        <v>20</v>
      </c>
      <c r="J51" s="39">
        <f t="shared" si="0"/>
        <v>514</v>
      </c>
      <c r="K51" s="23" t="s">
        <v>16</v>
      </c>
    </row>
    <row r="52" spans="1:11" s="1" customFormat="1" ht="14.85" customHeight="1" x14ac:dyDescent="0.25">
      <c r="A52" s="23">
        <f t="shared" si="1"/>
        <v>45</v>
      </c>
      <c r="B52" s="23" t="s">
        <v>95</v>
      </c>
      <c r="C52" s="38" t="s">
        <v>140</v>
      </c>
      <c r="D52" s="38" t="s">
        <v>141</v>
      </c>
      <c r="E52" s="24" t="s">
        <v>35</v>
      </c>
      <c r="F52" s="38" t="s">
        <v>24</v>
      </c>
      <c r="G52" s="40">
        <v>3</v>
      </c>
      <c r="H52" s="39">
        <f>VLOOKUP(F52,'[1]Pragati Upcountry Freight Annex'!$B$4:$D$137,3,FALSE)</f>
        <v>32</v>
      </c>
      <c r="I52" s="39">
        <v>20</v>
      </c>
      <c r="J52" s="39">
        <f t="shared" si="0"/>
        <v>116</v>
      </c>
      <c r="K52" s="23" t="s">
        <v>16</v>
      </c>
    </row>
    <row r="53" spans="1:11" s="1" customFormat="1" ht="14.85" customHeight="1" x14ac:dyDescent="0.25">
      <c r="A53" s="23">
        <f t="shared" si="1"/>
        <v>46</v>
      </c>
      <c r="B53" s="23" t="s">
        <v>95</v>
      </c>
      <c r="C53" s="38" t="s">
        <v>142</v>
      </c>
      <c r="D53" s="38" t="s">
        <v>143</v>
      </c>
      <c r="E53" s="24" t="s">
        <v>35</v>
      </c>
      <c r="F53" s="38" t="s">
        <v>26</v>
      </c>
      <c r="G53" s="40">
        <v>9</v>
      </c>
      <c r="H53" s="39">
        <f>VLOOKUP(F53,'[1]Pragati Upcountry Freight Annex'!$B$4:$D$137,3,FALSE)</f>
        <v>38</v>
      </c>
      <c r="I53" s="39">
        <v>20</v>
      </c>
      <c r="J53" s="39">
        <f t="shared" si="0"/>
        <v>362</v>
      </c>
      <c r="K53" s="23" t="s">
        <v>16</v>
      </c>
    </row>
    <row r="54" spans="1:11" s="1" customFormat="1" ht="14.85" customHeight="1" x14ac:dyDescent="0.25">
      <c r="A54" s="23">
        <f t="shared" si="1"/>
        <v>47</v>
      </c>
      <c r="B54" s="23" t="s">
        <v>95</v>
      </c>
      <c r="C54" s="38" t="s">
        <v>144</v>
      </c>
      <c r="D54" s="38" t="s">
        <v>145</v>
      </c>
      <c r="E54" s="24" t="s">
        <v>35</v>
      </c>
      <c r="F54" s="38" t="s">
        <v>26</v>
      </c>
      <c r="G54" s="40">
        <v>17</v>
      </c>
      <c r="H54" s="39">
        <f>VLOOKUP(F54,'[1]Pragati Upcountry Freight Annex'!$B$4:$D$137,3,FALSE)</f>
        <v>38</v>
      </c>
      <c r="I54" s="39">
        <v>20</v>
      </c>
      <c r="J54" s="39">
        <f t="shared" si="0"/>
        <v>666</v>
      </c>
      <c r="K54" s="23" t="s">
        <v>16</v>
      </c>
    </row>
    <row r="55" spans="1:11" s="1" customFormat="1" ht="14.85" customHeight="1" x14ac:dyDescent="0.25">
      <c r="A55" s="23">
        <f t="shared" si="1"/>
        <v>48</v>
      </c>
      <c r="B55" s="23" t="s">
        <v>95</v>
      </c>
      <c r="C55" s="38" t="s">
        <v>146</v>
      </c>
      <c r="D55" s="38" t="s">
        <v>147</v>
      </c>
      <c r="E55" s="24" t="s">
        <v>35</v>
      </c>
      <c r="F55" s="38" t="s">
        <v>27</v>
      </c>
      <c r="G55" s="40">
        <v>34</v>
      </c>
      <c r="H55" s="39">
        <f>VLOOKUP(F55,'[1]Pragati Upcountry Freight Annex'!$B$4:$D$137,3,FALSE)</f>
        <v>38</v>
      </c>
      <c r="I55" s="39">
        <v>20</v>
      </c>
      <c r="J55" s="39">
        <f t="shared" si="0"/>
        <v>1312</v>
      </c>
      <c r="K55" s="23" t="s">
        <v>16</v>
      </c>
    </row>
    <row r="56" spans="1:11" s="1" customFormat="1" ht="14.85" customHeight="1" x14ac:dyDescent="0.25">
      <c r="A56" s="23">
        <f t="shared" si="1"/>
        <v>49</v>
      </c>
      <c r="B56" s="23" t="s">
        <v>95</v>
      </c>
      <c r="C56" s="38" t="s">
        <v>148</v>
      </c>
      <c r="D56" s="38" t="s">
        <v>149</v>
      </c>
      <c r="E56" s="24" t="s">
        <v>35</v>
      </c>
      <c r="F56" s="38" t="s">
        <v>36</v>
      </c>
      <c r="G56" s="40">
        <v>20</v>
      </c>
      <c r="H56" s="39">
        <f>VLOOKUP(F56,'[1]Pragati Upcountry Freight Annex'!$B$4:$C$136,2,FALSE)</f>
        <v>40</v>
      </c>
      <c r="I56" s="39">
        <v>20</v>
      </c>
      <c r="J56" s="39">
        <f t="shared" si="0"/>
        <v>820</v>
      </c>
      <c r="K56" s="23" t="s">
        <v>17</v>
      </c>
    </row>
    <row r="57" spans="1:11" s="1" customFormat="1" ht="14.85" customHeight="1" x14ac:dyDescent="0.25">
      <c r="A57" s="23">
        <f t="shared" si="1"/>
        <v>50</v>
      </c>
      <c r="B57" s="23" t="s">
        <v>150</v>
      </c>
      <c r="C57" s="38" t="s">
        <v>151</v>
      </c>
      <c r="D57" s="38" t="s">
        <v>152</v>
      </c>
      <c r="E57" s="24" t="s">
        <v>35</v>
      </c>
      <c r="F57" s="38" t="s">
        <v>153</v>
      </c>
      <c r="G57" s="40">
        <v>30</v>
      </c>
      <c r="H57" s="39">
        <f>VLOOKUP(F57,'[1]Pragati Upcountry Freight Annex'!$B$4:$C$136,2,FALSE)</f>
        <v>50</v>
      </c>
      <c r="I57" s="39">
        <v>20</v>
      </c>
      <c r="J57" s="39">
        <f t="shared" si="0"/>
        <v>1520</v>
      </c>
      <c r="K57" s="23" t="s">
        <v>17</v>
      </c>
    </row>
    <row r="58" spans="1:11" s="1" customFormat="1" ht="14.85" customHeight="1" x14ac:dyDescent="0.25">
      <c r="A58" s="23">
        <f t="shared" si="1"/>
        <v>51</v>
      </c>
      <c r="B58" s="23" t="s">
        <v>150</v>
      </c>
      <c r="C58" s="38" t="s">
        <v>154</v>
      </c>
      <c r="D58" s="38" t="s">
        <v>155</v>
      </c>
      <c r="E58" s="24" t="s">
        <v>35</v>
      </c>
      <c r="F58" s="38" t="s">
        <v>153</v>
      </c>
      <c r="G58" s="40">
        <v>15</v>
      </c>
      <c r="H58" s="39">
        <f>VLOOKUP(F58,'[1]Pragati Upcountry Freight Annex'!$B$4:$C$136,2,FALSE)</f>
        <v>50</v>
      </c>
      <c r="I58" s="39">
        <v>20</v>
      </c>
      <c r="J58" s="39">
        <f t="shared" si="0"/>
        <v>770</v>
      </c>
      <c r="K58" s="23" t="s">
        <v>17</v>
      </c>
    </row>
    <row r="59" spans="1:11" s="1" customFormat="1" ht="14.85" customHeight="1" x14ac:dyDescent="0.25">
      <c r="A59" s="23">
        <f t="shared" si="1"/>
        <v>52</v>
      </c>
      <c r="B59" s="23" t="s">
        <v>150</v>
      </c>
      <c r="C59" s="38" t="s">
        <v>156</v>
      </c>
      <c r="D59" s="38" t="s">
        <v>157</v>
      </c>
      <c r="E59" s="24" t="s">
        <v>35</v>
      </c>
      <c r="F59" s="38" t="s">
        <v>36</v>
      </c>
      <c r="G59" s="40">
        <v>4</v>
      </c>
      <c r="H59" s="39">
        <f>VLOOKUP(F59,'[1]Pragati Upcountry Freight Annex'!$B$4:$I$136,8,FALSE)</f>
        <v>181</v>
      </c>
      <c r="I59" s="39">
        <v>20</v>
      </c>
      <c r="J59" s="39">
        <f t="shared" si="0"/>
        <v>744</v>
      </c>
      <c r="K59" s="23" t="s">
        <v>42</v>
      </c>
    </row>
    <row r="60" spans="1:11" s="1" customFormat="1" ht="14.85" customHeight="1" x14ac:dyDescent="0.25">
      <c r="A60" s="23">
        <f t="shared" si="1"/>
        <v>53</v>
      </c>
      <c r="B60" s="23" t="s">
        <v>150</v>
      </c>
      <c r="C60" s="38" t="s">
        <v>158</v>
      </c>
      <c r="D60" s="38" t="s">
        <v>159</v>
      </c>
      <c r="E60" s="24" t="s">
        <v>35</v>
      </c>
      <c r="F60" s="38" t="s">
        <v>22</v>
      </c>
      <c r="G60" s="40">
        <v>2</v>
      </c>
      <c r="H60" s="39">
        <f>VLOOKUP(F60,'[1]Pragati Upcountry Freight Annex'!$B$4:$D$137,3,FALSE)</f>
        <v>38</v>
      </c>
      <c r="I60" s="39">
        <v>20</v>
      </c>
      <c r="J60" s="39">
        <f t="shared" si="0"/>
        <v>96</v>
      </c>
      <c r="K60" s="23" t="s">
        <v>16</v>
      </c>
    </row>
    <row r="61" spans="1:11" s="1" customFormat="1" ht="14.85" customHeight="1" x14ac:dyDescent="0.25">
      <c r="A61" s="23">
        <f t="shared" si="1"/>
        <v>54</v>
      </c>
      <c r="B61" s="23" t="s">
        <v>150</v>
      </c>
      <c r="C61" s="38" t="s">
        <v>160</v>
      </c>
      <c r="D61" s="38" t="s">
        <v>161</v>
      </c>
      <c r="E61" s="24" t="s">
        <v>35</v>
      </c>
      <c r="F61" s="38" t="s">
        <v>22</v>
      </c>
      <c r="G61" s="40">
        <v>3</v>
      </c>
      <c r="H61" s="39">
        <f>VLOOKUP(F61,'[1]Pragati Upcountry Freight Annex'!$B$4:$D$137,3,FALSE)</f>
        <v>38</v>
      </c>
      <c r="I61" s="39">
        <v>20</v>
      </c>
      <c r="J61" s="39">
        <f t="shared" si="0"/>
        <v>134</v>
      </c>
      <c r="K61" s="23" t="s">
        <v>16</v>
      </c>
    </row>
    <row r="62" spans="1:11" s="1" customFormat="1" ht="14.85" customHeight="1" x14ac:dyDescent="0.25">
      <c r="A62" s="23">
        <f t="shared" si="1"/>
        <v>55</v>
      </c>
      <c r="B62" s="23" t="s">
        <v>150</v>
      </c>
      <c r="C62" s="38" t="s">
        <v>162</v>
      </c>
      <c r="D62" s="38" t="s">
        <v>163</v>
      </c>
      <c r="E62" s="24" t="s">
        <v>35</v>
      </c>
      <c r="F62" s="38" t="s">
        <v>27</v>
      </c>
      <c r="G62" s="40">
        <v>3</v>
      </c>
      <c r="H62" s="39">
        <f>VLOOKUP(F62,'[1]Pragati Upcountry Freight Annex'!$B$4:$J$136,9,FALSE)</f>
        <v>340</v>
      </c>
      <c r="I62" s="39">
        <v>20</v>
      </c>
      <c r="J62" s="39">
        <f t="shared" si="0"/>
        <v>1040</v>
      </c>
      <c r="K62" s="23" t="s">
        <v>15</v>
      </c>
    </row>
    <row r="63" spans="1:11" s="1" customFormat="1" ht="14.85" customHeight="1" x14ac:dyDescent="0.25">
      <c r="A63" s="23">
        <f t="shared" si="1"/>
        <v>56</v>
      </c>
      <c r="B63" s="23" t="s">
        <v>150</v>
      </c>
      <c r="C63" s="38" t="s">
        <v>164</v>
      </c>
      <c r="D63" s="38" t="s">
        <v>165</v>
      </c>
      <c r="E63" s="24" t="s">
        <v>35</v>
      </c>
      <c r="F63" s="38" t="s">
        <v>27</v>
      </c>
      <c r="G63" s="40">
        <v>1</v>
      </c>
      <c r="H63" s="39">
        <f>VLOOKUP(F63,'[1]Pragati Upcountry Freight Annex'!$B$4:$J$136,9,FALSE)</f>
        <v>340</v>
      </c>
      <c r="I63" s="39">
        <v>20</v>
      </c>
      <c r="J63" s="39">
        <f t="shared" si="0"/>
        <v>360</v>
      </c>
      <c r="K63" s="23" t="s">
        <v>15</v>
      </c>
    </row>
    <row r="64" spans="1:11" s="1" customFormat="1" ht="14.85" customHeight="1" x14ac:dyDescent="0.25">
      <c r="A64" s="23">
        <f t="shared" si="1"/>
        <v>57</v>
      </c>
      <c r="B64" s="23" t="s">
        <v>150</v>
      </c>
      <c r="C64" s="38" t="s">
        <v>166</v>
      </c>
      <c r="D64" s="38" t="s">
        <v>167</v>
      </c>
      <c r="E64" s="24" t="s">
        <v>35</v>
      </c>
      <c r="F64" s="38" t="s">
        <v>36</v>
      </c>
      <c r="G64" s="40">
        <v>60</v>
      </c>
      <c r="H64" s="39">
        <f>VLOOKUP(F64,'[1]Pragati Upcountry Freight Annex'!$B$4:$C$136,2,FALSE)</f>
        <v>40</v>
      </c>
      <c r="I64" s="39">
        <v>20</v>
      </c>
      <c r="J64" s="39">
        <f t="shared" si="0"/>
        <v>2420</v>
      </c>
      <c r="K64" s="23" t="s">
        <v>17</v>
      </c>
    </row>
    <row r="65" spans="1:11" s="1" customFormat="1" ht="14.85" customHeight="1" x14ac:dyDescent="0.25">
      <c r="A65" s="23">
        <f t="shared" si="1"/>
        <v>58</v>
      </c>
      <c r="B65" s="23" t="s">
        <v>168</v>
      </c>
      <c r="C65" s="38" t="s">
        <v>169</v>
      </c>
      <c r="D65" s="38" t="s">
        <v>170</v>
      </c>
      <c r="E65" s="24" t="s">
        <v>35</v>
      </c>
      <c r="F65" s="38" t="s">
        <v>31</v>
      </c>
      <c r="G65" s="40">
        <v>150</v>
      </c>
      <c r="H65" s="39">
        <f>VLOOKUP(F65,'[1]Pragati Upcountry Freight Annex'!$B$4:$C$136,2,FALSE)</f>
        <v>38</v>
      </c>
      <c r="I65" s="39">
        <v>20</v>
      </c>
      <c r="J65" s="39">
        <f t="shared" si="0"/>
        <v>5720</v>
      </c>
      <c r="K65" s="23" t="s">
        <v>17</v>
      </c>
    </row>
    <row r="66" spans="1:11" s="1" customFormat="1" ht="14.85" customHeight="1" x14ac:dyDescent="0.25">
      <c r="A66" s="23">
        <f t="shared" si="1"/>
        <v>59</v>
      </c>
      <c r="B66" s="23" t="s">
        <v>168</v>
      </c>
      <c r="C66" s="38" t="s">
        <v>171</v>
      </c>
      <c r="D66" s="38" t="s">
        <v>172</v>
      </c>
      <c r="E66" s="24" t="s">
        <v>35</v>
      </c>
      <c r="F66" s="38" t="s">
        <v>23</v>
      </c>
      <c r="G66" s="40">
        <v>3</v>
      </c>
      <c r="H66" s="39">
        <f>VLOOKUP(F66,'[1]Pragati Upcountry Freight Annex'!$B$4:$F$136,5,FALSE)</f>
        <v>65</v>
      </c>
      <c r="I66" s="39">
        <v>20</v>
      </c>
      <c r="J66" s="39">
        <f t="shared" si="0"/>
        <v>215</v>
      </c>
      <c r="K66" s="23" t="s">
        <v>19</v>
      </c>
    </row>
    <row r="67" spans="1:11" s="1" customFormat="1" ht="14.85" customHeight="1" x14ac:dyDescent="0.25">
      <c r="A67" s="23">
        <f t="shared" si="1"/>
        <v>60</v>
      </c>
      <c r="B67" s="23" t="s">
        <v>168</v>
      </c>
      <c r="C67" s="38" t="s">
        <v>173</v>
      </c>
      <c r="D67" s="38" t="s">
        <v>174</v>
      </c>
      <c r="E67" s="24" t="s">
        <v>35</v>
      </c>
      <c r="F67" s="38" t="s">
        <v>43</v>
      </c>
      <c r="G67" s="40">
        <v>4</v>
      </c>
      <c r="H67" s="39">
        <f>VLOOKUP(F67,'[1]Pragati Upcountry Freight Annex'!$B$4:$F$136,5,FALSE)</f>
        <v>70</v>
      </c>
      <c r="I67" s="39">
        <v>20</v>
      </c>
      <c r="J67" s="39">
        <f t="shared" si="0"/>
        <v>300</v>
      </c>
      <c r="K67" s="23" t="s">
        <v>19</v>
      </c>
    </row>
    <row r="68" spans="1:11" s="1" customFormat="1" ht="14.85" customHeight="1" x14ac:dyDescent="0.25">
      <c r="A68" s="23">
        <f t="shared" si="1"/>
        <v>61</v>
      </c>
      <c r="B68" s="23" t="s">
        <v>168</v>
      </c>
      <c r="C68" s="38" t="s">
        <v>175</v>
      </c>
      <c r="D68" s="38" t="s">
        <v>176</v>
      </c>
      <c r="E68" s="24" t="s">
        <v>35</v>
      </c>
      <c r="F68" s="38" t="s">
        <v>37</v>
      </c>
      <c r="G68" s="40">
        <v>1</v>
      </c>
      <c r="H68" s="39">
        <f>VLOOKUP(F68,'[1]Pragati Upcountry Freight Annex'!$B$4:$E$136,4,FALSE)</f>
        <v>30</v>
      </c>
      <c r="I68" s="39">
        <v>20</v>
      </c>
      <c r="J68" s="39">
        <f t="shared" si="0"/>
        <v>50</v>
      </c>
      <c r="K68" s="23" t="s">
        <v>177</v>
      </c>
    </row>
    <row r="69" spans="1:11" s="1" customFormat="1" ht="14.85" customHeight="1" x14ac:dyDescent="0.25">
      <c r="A69" s="23">
        <f t="shared" si="1"/>
        <v>62</v>
      </c>
      <c r="B69" s="23" t="s">
        <v>178</v>
      </c>
      <c r="C69" s="38" t="s">
        <v>179</v>
      </c>
      <c r="D69" s="38" t="s">
        <v>180</v>
      </c>
      <c r="E69" s="24" t="s">
        <v>35</v>
      </c>
      <c r="F69" s="38" t="s">
        <v>23</v>
      </c>
      <c r="G69" s="40">
        <v>20</v>
      </c>
      <c r="H69" s="39">
        <f>VLOOKUP(F69,'[1]Pragati Upcountry Freight Annex'!$B$4:$C$136,2,FALSE)</f>
        <v>38</v>
      </c>
      <c r="I69" s="39">
        <v>20</v>
      </c>
      <c r="J69" s="39">
        <f t="shared" si="0"/>
        <v>780</v>
      </c>
      <c r="K69" s="23" t="s">
        <v>17</v>
      </c>
    </row>
    <row r="70" spans="1:11" s="1" customFormat="1" ht="14.85" customHeight="1" x14ac:dyDescent="0.25">
      <c r="A70" s="23">
        <f t="shared" si="1"/>
        <v>63</v>
      </c>
      <c r="B70" s="23" t="s">
        <v>178</v>
      </c>
      <c r="C70" s="38" t="s">
        <v>181</v>
      </c>
      <c r="D70" s="38" t="s">
        <v>182</v>
      </c>
      <c r="E70" s="24" t="s">
        <v>35</v>
      </c>
      <c r="F70" s="38" t="s">
        <v>36</v>
      </c>
      <c r="G70" s="40">
        <v>6</v>
      </c>
      <c r="H70" s="39">
        <f>VLOOKUP(F70,'[1]Pragati Upcountry Freight Annex'!$B$4:$F$136,5,FALSE)</f>
        <v>75</v>
      </c>
      <c r="I70" s="39">
        <v>20</v>
      </c>
      <c r="J70" s="39">
        <f t="shared" si="0"/>
        <v>470</v>
      </c>
      <c r="K70" s="23" t="s">
        <v>19</v>
      </c>
    </row>
    <row r="71" spans="1:11" s="1" customFormat="1" ht="14.85" customHeight="1" x14ac:dyDescent="0.25">
      <c r="A71" s="23">
        <f t="shared" si="1"/>
        <v>64</v>
      </c>
      <c r="B71" s="23" t="s">
        <v>178</v>
      </c>
      <c r="C71" s="38" t="s">
        <v>183</v>
      </c>
      <c r="D71" s="38" t="s">
        <v>184</v>
      </c>
      <c r="E71" s="24" t="s">
        <v>35</v>
      </c>
      <c r="F71" s="38" t="s">
        <v>31</v>
      </c>
      <c r="G71" s="40">
        <v>16</v>
      </c>
      <c r="H71" s="39">
        <f>VLOOKUP(F71,'[1]Pragati Upcountry Freight Annex'!$B$4:$F$136,5,FALSE)</f>
        <v>65</v>
      </c>
      <c r="I71" s="39">
        <v>20</v>
      </c>
      <c r="J71" s="39">
        <f t="shared" si="0"/>
        <v>1060</v>
      </c>
      <c r="K71" s="23" t="s">
        <v>19</v>
      </c>
    </row>
    <row r="72" spans="1:11" s="1" customFormat="1" ht="14.85" customHeight="1" x14ac:dyDescent="0.25">
      <c r="A72" s="23">
        <f t="shared" si="1"/>
        <v>65</v>
      </c>
      <c r="B72" s="23" t="s">
        <v>178</v>
      </c>
      <c r="C72" s="38" t="s">
        <v>185</v>
      </c>
      <c r="D72" s="38" t="s">
        <v>186</v>
      </c>
      <c r="E72" s="24" t="s">
        <v>35</v>
      </c>
      <c r="F72" s="38" t="s">
        <v>27</v>
      </c>
      <c r="G72" s="40">
        <v>6</v>
      </c>
      <c r="H72" s="39">
        <f>VLOOKUP(F72,'[1]Pragati Upcountry Freight Annex'!$B$4:$C$136,2,FALSE)</f>
        <v>38</v>
      </c>
      <c r="I72" s="39">
        <v>20</v>
      </c>
      <c r="J72" s="39">
        <f t="shared" ref="J72:J135" si="2">G72*H72+I72</f>
        <v>248</v>
      </c>
      <c r="K72" s="23" t="s">
        <v>17</v>
      </c>
    </row>
    <row r="73" spans="1:11" s="1" customFormat="1" ht="14.85" customHeight="1" x14ac:dyDescent="0.25">
      <c r="A73" s="23">
        <f t="shared" si="1"/>
        <v>66</v>
      </c>
      <c r="B73" s="23" t="s">
        <v>178</v>
      </c>
      <c r="C73" s="38" t="s">
        <v>187</v>
      </c>
      <c r="D73" s="38" t="s">
        <v>188</v>
      </c>
      <c r="E73" s="24" t="s">
        <v>35</v>
      </c>
      <c r="F73" s="38" t="s">
        <v>23</v>
      </c>
      <c r="G73" s="40">
        <v>1</v>
      </c>
      <c r="H73" s="39">
        <f>VLOOKUP(F73,'[1]Pragati Upcountry Freight Annex'!$B$4:$F$136,5,FALSE)</f>
        <v>65</v>
      </c>
      <c r="I73" s="39">
        <v>20</v>
      </c>
      <c r="J73" s="39">
        <f t="shared" si="2"/>
        <v>85</v>
      </c>
      <c r="K73" s="23" t="s">
        <v>19</v>
      </c>
    </row>
    <row r="74" spans="1:11" s="1" customFormat="1" ht="14.85" customHeight="1" x14ac:dyDescent="0.25">
      <c r="A74" s="23">
        <f t="shared" ref="A74:A137" si="3">A73+1</f>
        <v>67</v>
      </c>
      <c r="B74" s="23" t="s">
        <v>178</v>
      </c>
      <c r="C74" s="38" t="s">
        <v>189</v>
      </c>
      <c r="D74" s="38" t="s">
        <v>190</v>
      </c>
      <c r="E74" s="24" t="s">
        <v>35</v>
      </c>
      <c r="F74" s="38" t="s">
        <v>31</v>
      </c>
      <c r="G74" s="40">
        <v>53</v>
      </c>
      <c r="H74" s="39">
        <f>VLOOKUP(F74,'[1]Pragati Upcountry Freight Annex'!$B$4:$C$136,2,FALSE)</f>
        <v>38</v>
      </c>
      <c r="I74" s="39">
        <v>20</v>
      </c>
      <c r="J74" s="39">
        <f t="shared" si="2"/>
        <v>2034</v>
      </c>
      <c r="K74" s="23" t="s">
        <v>17</v>
      </c>
    </row>
    <row r="75" spans="1:11" s="1" customFormat="1" ht="14.85" customHeight="1" x14ac:dyDescent="0.25">
      <c r="A75" s="23">
        <f t="shared" si="3"/>
        <v>68</v>
      </c>
      <c r="B75" s="23" t="s">
        <v>178</v>
      </c>
      <c r="C75" s="38" t="s">
        <v>191</v>
      </c>
      <c r="D75" s="38" t="s">
        <v>192</v>
      </c>
      <c r="E75" s="24" t="s">
        <v>35</v>
      </c>
      <c r="F75" s="38" t="s">
        <v>31</v>
      </c>
      <c r="G75" s="40">
        <v>20</v>
      </c>
      <c r="H75" s="39">
        <f>VLOOKUP(F75,'[1]Pragati Upcountry Freight Annex'!$B$4:$C$136,2,FALSE)</f>
        <v>38</v>
      </c>
      <c r="I75" s="39">
        <v>20</v>
      </c>
      <c r="J75" s="39">
        <f t="shared" si="2"/>
        <v>780</v>
      </c>
      <c r="K75" s="23" t="s">
        <v>17</v>
      </c>
    </row>
    <row r="76" spans="1:11" s="1" customFormat="1" ht="14.85" customHeight="1" x14ac:dyDescent="0.25">
      <c r="A76" s="23">
        <f t="shared" si="3"/>
        <v>69</v>
      </c>
      <c r="B76" s="23" t="s">
        <v>178</v>
      </c>
      <c r="C76" s="38" t="s">
        <v>193</v>
      </c>
      <c r="D76" s="38" t="s">
        <v>194</v>
      </c>
      <c r="E76" s="24" t="s">
        <v>35</v>
      </c>
      <c r="F76" s="38" t="s">
        <v>24</v>
      </c>
      <c r="G76" s="40">
        <v>4</v>
      </c>
      <c r="H76" s="39">
        <f>VLOOKUP(F76,'[1]Pragati Upcountry Freight Annex'!$B$4:$J$136,9,FALSE)</f>
        <v>280</v>
      </c>
      <c r="I76" s="39">
        <v>20</v>
      </c>
      <c r="J76" s="39">
        <f t="shared" si="2"/>
        <v>1140</v>
      </c>
      <c r="K76" s="23" t="s">
        <v>15</v>
      </c>
    </row>
    <row r="77" spans="1:11" s="1" customFormat="1" ht="14.85" customHeight="1" x14ac:dyDescent="0.25">
      <c r="A77" s="23">
        <f t="shared" si="3"/>
        <v>70</v>
      </c>
      <c r="B77" s="23" t="s">
        <v>178</v>
      </c>
      <c r="C77" s="38" t="s">
        <v>195</v>
      </c>
      <c r="D77" s="38" t="s">
        <v>196</v>
      </c>
      <c r="E77" s="24" t="s">
        <v>35</v>
      </c>
      <c r="F77" s="38" t="s">
        <v>36</v>
      </c>
      <c r="G77" s="40">
        <v>30</v>
      </c>
      <c r="H77" s="39">
        <f>VLOOKUP(F77,'[1]Pragati Upcountry Freight Annex'!$B$4:$C$136,2,FALSE)</f>
        <v>40</v>
      </c>
      <c r="I77" s="39">
        <v>20</v>
      </c>
      <c r="J77" s="39">
        <f t="shared" si="2"/>
        <v>1220</v>
      </c>
      <c r="K77" s="23" t="s">
        <v>17</v>
      </c>
    </row>
    <row r="78" spans="1:11" s="1" customFormat="1" ht="14.85" customHeight="1" x14ac:dyDescent="0.25">
      <c r="A78" s="23">
        <f t="shared" si="3"/>
        <v>71</v>
      </c>
      <c r="B78" s="23" t="s">
        <v>197</v>
      </c>
      <c r="C78" s="38" t="s">
        <v>198</v>
      </c>
      <c r="D78" s="38" t="s">
        <v>199</v>
      </c>
      <c r="E78" s="24" t="s">
        <v>35</v>
      </c>
      <c r="F78" s="38" t="s">
        <v>36</v>
      </c>
      <c r="G78" s="40">
        <v>70</v>
      </c>
      <c r="H78" s="39">
        <f>VLOOKUP(F78,'[1]Pragati Upcountry Freight Annex'!$B$4:$C$136,2,FALSE)</f>
        <v>40</v>
      </c>
      <c r="I78" s="39">
        <v>20</v>
      </c>
      <c r="J78" s="39">
        <f t="shared" si="2"/>
        <v>2820</v>
      </c>
      <c r="K78" s="23" t="s">
        <v>17</v>
      </c>
    </row>
    <row r="79" spans="1:11" s="1" customFormat="1" ht="14.85" customHeight="1" x14ac:dyDescent="0.25">
      <c r="A79" s="23">
        <f t="shared" si="3"/>
        <v>72</v>
      </c>
      <c r="B79" s="23" t="s">
        <v>197</v>
      </c>
      <c r="C79" s="38" t="s">
        <v>200</v>
      </c>
      <c r="D79" s="38" t="s">
        <v>201</v>
      </c>
      <c r="E79" s="24" t="s">
        <v>35</v>
      </c>
      <c r="F79" s="38" t="s">
        <v>31</v>
      </c>
      <c r="G79" s="40">
        <v>2</v>
      </c>
      <c r="H79" s="39">
        <f>VLOOKUP(F79,'[1]Pragati Upcountry Freight Annex'!$B$4:$F$136,5,FALSE)</f>
        <v>65</v>
      </c>
      <c r="I79" s="39">
        <v>20</v>
      </c>
      <c r="J79" s="39">
        <f t="shared" si="2"/>
        <v>150</v>
      </c>
      <c r="K79" s="23" t="s">
        <v>19</v>
      </c>
    </row>
    <row r="80" spans="1:11" s="1" customFormat="1" ht="14.85" customHeight="1" x14ac:dyDescent="0.25">
      <c r="A80" s="23">
        <f t="shared" si="3"/>
        <v>73</v>
      </c>
      <c r="B80" s="23" t="s">
        <v>197</v>
      </c>
      <c r="C80" s="38" t="s">
        <v>202</v>
      </c>
      <c r="D80" s="38" t="s">
        <v>203</v>
      </c>
      <c r="E80" s="24" t="s">
        <v>35</v>
      </c>
      <c r="F80" s="38" t="s">
        <v>43</v>
      </c>
      <c r="G80" s="40">
        <v>1</v>
      </c>
      <c r="H80" s="39">
        <f>VLOOKUP(F80,'[1]Pragati Upcountry Freight Annex'!$B$4:$F$136,5,FALSE)</f>
        <v>70</v>
      </c>
      <c r="I80" s="39">
        <v>20</v>
      </c>
      <c r="J80" s="39">
        <f t="shared" si="2"/>
        <v>90</v>
      </c>
      <c r="K80" s="23" t="s">
        <v>19</v>
      </c>
    </row>
    <row r="81" spans="1:11" s="1" customFormat="1" ht="14.85" customHeight="1" x14ac:dyDescent="0.25">
      <c r="A81" s="23">
        <f t="shared" si="3"/>
        <v>74</v>
      </c>
      <c r="B81" s="23" t="s">
        <v>197</v>
      </c>
      <c r="C81" s="38" t="s">
        <v>204</v>
      </c>
      <c r="D81" s="38" t="s">
        <v>205</v>
      </c>
      <c r="E81" s="24" t="s">
        <v>35</v>
      </c>
      <c r="F81" s="38" t="s">
        <v>31</v>
      </c>
      <c r="G81" s="40">
        <v>2</v>
      </c>
      <c r="H81" s="39">
        <f>VLOOKUP(F81,'[1]Pragati Upcountry Freight Annex'!$B$4:$F$136,5,FALSE)</f>
        <v>65</v>
      </c>
      <c r="I81" s="39">
        <v>20</v>
      </c>
      <c r="J81" s="39">
        <f t="shared" si="2"/>
        <v>150</v>
      </c>
      <c r="K81" s="23" t="s">
        <v>19</v>
      </c>
    </row>
    <row r="82" spans="1:11" s="1" customFormat="1" ht="14.85" customHeight="1" x14ac:dyDescent="0.25">
      <c r="A82" s="23">
        <f t="shared" si="3"/>
        <v>75</v>
      </c>
      <c r="B82" s="23" t="s">
        <v>197</v>
      </c>
      <c r="C82" s="38" t="s">
        <v>206</v>
      </c>
      <c r="D82" s="38" t="s">
        <v>207</v>
      </c>
      <c r="E82" s="24" t="s">
        <v>35</v>
      </c>
      <c r="F82" s="38" t="s">
        <v>31</v>
      </c>
      <c r="G82" s="40">
        <v>11</v>
      </c>
      <c r="H82" s="39">
        <f>VLOOKUP(F82,'[1]Pragati Upcountry Freight Annex'!$B$4:$C$136,2,FALSE)</f>
        <v>38</v>
      </c>
      <c r="I82" s="39">
        <v>20</v>
      </c>
      <c r="J82" s="39">
        <f t="shared" si="2"/>
        <v>438</v>
      </c>
      <c r="K82" s="23" t="s">
        <v>17</v>
      </c>
    </row>
    <row r="83" spans="1:11" s="1" customFormat="1" ht="14.85" customHeight="1" x14ac:dyDescent="0.25">
      <c r="A83" s="23">
        <f t="shared" si="3"/>
        <v>76</v>
      </c>
      <c r="B83" s="23" t="s">
        <v>208</v>
      </c>
      <c r="C83" s="38" t="s">
        <v>209</v>
      </c>
      <c r="D83" s="38" t="s">
        <v>210</v>
      </c>
      <c r="E83" s="24" t="s">
        <v>35</v>
      </c>
      <c r="F83" s="38" t="s">
        <v>45</v>
      </c>
      <c r="G83" s="40">
        <v>13</v>
      </c>
      <c r="H83" s="39">
        <f>VLOOKUP(F83,'[1]Pragati Upcountry Freight Annex'!$B$4:$C$136,2,FALSE)</f>
        <v>43</v>
      </c>
      <c r="I83" s="39">
        <v>20</v>
      </c>
      <c r="J83" s="39">
        <f t="shared" si="2"/>
        <v>579</v>
      </c>
      <c r="K83" s="23" t="s">
        <v>17</v>
      </c>
    </row>
    <row r="84" spans="1:11" s="1" customFormat="1" ht="14.85" customHeight="1" x14ac:dyDescent="0.25">
      <c r="A84" s="23">
        <f t="shared" si="3"/>
        <v>77</v>
      </c>
      <c r="B84" s="23" t="s">
        <v>208</v>
      </c>
      <c r="C84" s="38" t="s">
        <v>211</v>
      </c>
      <c r="D84" s="38" t="s">
        <v>212</v>
      </c>
      <c r="E84" s="24" t="s">
        <v>35</v>
      </c>
      <c r="F84" s="38" t="s">
        <v>36</v>
      </c>
      <c r="G84" s="40">
        <v>2</v>
      </c>
      <c r="H84" s="39">
        <f>VLOOKUP(F84,'[1]Pragati Upcountry Freight Annex'!$B$4:$F$136,5,FALSE)</f>
        <v>75</v>
      </c>
      <c r="I84" s="39">
        <v>20</v>
      </c>
      <c r="J84" s="39">
        <f t="shared" si="2"/>
        <v>170</v>
      </c>
      <c r="K84" s="23" t="s">
        <v>19</v>
      </c>
    </row>
    <row r="85" spans="1:11" s="1" customFormat="1" ht="14.85" customHeight="1" x14ac:dyDescent="0.25">
      <c r="A85" s="23">
        <f t="shared" si="3"/>
        <v>78</v>
      </c>
      <c r="B85" s="23" t="s">
        <v>208</v>
      </c>
      <c r="C85" s="38" t="s">
        <v>213</v>
      </c>
      <c r="D85" s="38" t="s">
        <v>214</v>
      </c>
      <c r="E85" s="24" t="s">
        <v>35</v>
      </c>
      <c r="F85" s="38" t="s">
        <v>23</v>
      </c>
      <c r="G85" s="40">
        <v>4</v>
      </c>
      <c r="H85" s="39">
        <f>VLOOKUP(F85,'[1]Pragati Upcountry Freight Annex'!$B$4:$F$136,5,FALSE)</f>
        <v>65</v>
      </c>
      <c r="I85" s="39">
        <v>20</v>
      </c>
      <c r="J85" s="39">
        <f t="shared" si="2"/>
        <v>280</v>
      </c>
      <c r="K85" s="23" t="s">
        <v>19</v>
      </c>
    </row>
    <row r="86" spans="1:11" s="1" customFormat="1" ht="14.85" customHeight="1" x14ac:dyDescent="0.25">
      <c r="A86" s="23">
        <f t="shared" si="3"/>
        <v>79</v>
      </c>
      <c r="B86" s="23" t="s">
        <v>208</v>
      </c>
      <c r="C86" s="38" t="s">
        <v>215</v>
      </c>
      <c r="D86" s="38" t="s">
        <v>216</v>
      </c>
      <c r="E86" s="24" t="s">
        <v>35</v>
      </c>
      <c r="F86" s="38" t="s">
        <v>37</v>
      </c>
      <c r="G86" s="40">
        <v>2</v>
      </c>
      <c r="H86" s="39">
        <f>VLOOKUP(F86,'[1]Pragati Upcountry Freight Annex'!$B$4:$F$136,5,FALSE)</f>
        <v>65</v>
      </c>
      <c r="I86" s="39">
        <v>20</v>
      </c>
      <c r="J86" s="39">
        <f t="shared" si="2"/>
        <v>150</v>
      </c>
      <c r="K86" s="23" t="s">
        <v>19</v>
      </c>
    </row>
    <row r="87" spans="1:11" s="1" customFormat="1" ht="14.85" customHeight="1" x14ac:dyDescent="0.25">
      <c r="A87" s="23">
        <f t="shared" si="3"/>
        <v>80</v>
      </c>
      <c r="B87" s="23" t="s">
        <v>208</v>
      </c>
      <c r="C87" s="38" t="s">
        <v>217</v>
      </c>
      <c r="D87" s="38" t="s">
        <v>218</v>
      </c>
      <c r="E87" s="24" t="s">
        <v>35</v>
      </c>
      <c r="F87" s="38" t="s">
        <v>36</v>
      </c>
      <c r="G87" s="40">
        <v>4</v>
      </c>
      <c r="H87" s="39">
        <f>VLOOKUP(F87,'[1]Pragati Upcountry Freight Annex'!$B$4:$C$136,2,FALSE)</f>
        <v>40</v>
      </c>
      <c r="I87" s="39">
        <v>20</v>
      </c>
      <c r="J87" s="39">
        <f t="shared" si="2"/>
        <v>180</v>
      </c>
      <c r="K87" s="23" t="s">
        <v>17</v>
      </c>
    </row>
    <row r="88" spans="1:11" s="1" customFormat="1" ht="14.85" customHeight="1" x14ac:dyDescent="0.25">
      <c r="A88" s="23">
        <f t="shared" si="3"/>
        <v>81</v>
      </c>
      <c r="B88" s="23" t="s">
        <v>208</v>
      </c>
      <c r="C88" s="38" t="s">
        <v>219</v>
      </c>
      <c r="D88" s="38" t="s">
        <v>220</v>
      </c>
      <c r="E88" s="24" t="s">
        <v>35</v>
      </c>
      <c r="F88" s="38" t="s">
        <v>36</v>
      </c>
      <c r="G88" s="40">
        <v>30</v>
      </c>
      <c r="H88" s="39">
        <f>VLOOKUP(F88,'[1]Pragati Upcountry Freight Annex'!$B$4:$C$136,2,FALSE)</f>
        <v>40</v>
      </c>
      <c r="I88" s="39">
        <v>20</v>
      </c>
      <c r="J88" s="39">
        <f t="shared" si="2"/>
        <v>1220</v>
      </c>
      <c r="K88" s="23" t="s">
        <v>17</v>
      </c>
    </row>
    <row r="89" spans="1:11" s="1" customFormat="1" ht="14.85" customHeight="1" x14ac:dyDescent="0.25">
      <c r="A89" s="23">
        <f t="shared" si="3"/>
        <v>82</v>
      </c>
      <c r="B89" s="23" t="s">
        <v>208</v>
      </c>
      <c r="C89" s="38" t="s">
        <v>221</v>
      </c>
      <c r="D89" s="38" t="s">
        <v>222</v>
      </c>
      <c r="E89" s="24" t="s">
        <v>35</v>
      </c>
      <c r="F89" s="38" t="s">
        <v>23</v>
      </c>
      <c r="G89" s="40">
        <v>1</v>
      </c>
      <c r="H89" s="39">
        <f>VLOOKUP(F89,'[1]Pragati Upcountry Freight Annex'!$B$4:$F$136,5,FALSE)</f>
        <v>65</v>
      </c>
      <c r="I89" s="39">
        <v>20</v>
      </c>
      <c r="J89" s="39">
        <f t="shared" si="2"/>
        <v>85</v>
      </c>
      <c r="K89" s="23" t="s">
        <v>19</v>
      </c>
    </row>
    <row r="90" spans="1:11" s="1" customFormat="1" ht="14.85" customHeight="1" x14ac:dyDescent="0.25">
      <c r="A90" s="23">
        <f t="shared" si="3"/>
        <v>83</v>
      </c>
      <c r="B90" s="23" t="s">
        <v>208</v>
      </c>
      <c r="C90" s="38" t="s">
        <v>223</v>
      </c>
      <c r="D90" s="38" t="s">
        <v>224</v>
      </c>
      <c r="E90" s="24" t="s">
        <v>35</v>
      </c>
      <c r="F90" s="38" t="s">
        <v>23</v>
      </c>
      <c r="G90" s="40">
        <v>2</v>
      </c>
      <c r="H90" s="39">
        <f>VLOOKUP(F90,'[1]Pragati Upcountry Freight Annex'!$B$4:$F$136,5,FALSE)</f>
        <v>65</v>
      </c>
      <c r="I90" s="39">
        <v>20</v>
      </c>
      <c r="J90" s="39">
        <f t="shared" si="2"/>
        <v>150</v>
      </c>
      <c r="K90" s="23" t="s">
        <v>19</v>
      </c>
    </row>
    <row r="91" spans="1:11" s="1" customFormat="1" ht="14.85" customHeight="1" x14ac:dyDescent="0.25">
      <c r="A91" s="23">
        <f t="shared" si="3"/>
        <v>84</v>
      </c>
      <c r="B91" s="23" t="s">
        <v>208</v>
      </c>
      <c r="C91" s="38" t="s">
        <v>225</v>
      </c>
      <c r="D91" s="38" t="s">
        <v>226</v>
      </c>
      <c r="E91" s="24" t="s">
        <v>35</v>
      </c>
      <c r="F91" s="38" t="s">
        <v>23</v>
      </c>
      <c r="G91" s="40">
        <v>4</v>
      </c>
      <c r="H91" s="39">
        <f>VLOOKUP(F91,'[1]Pragati Upcountry Freight Annex'!$B$4:$F$136,5,FALSE)</f>
        <v>65</v>
      </c>
      <c r="I91" s="39">
        <v>20</v>
      </c>
      <c r="J91" s="39">
        <f t="shared" si="2"/>
        <v>280</v>
      </c>
      <c r="K91" s="23" t="s">
        <v>19</v>
      </c>
    </row>
    <row r="92" spans="1:11" s="1" customFormat="1" ht="14.85" customHeight="1" x14ac:dyDescent="0.25">
      <c r="A92" s="23">
        <f t="shared" si="3"/>
        <v>85</v>
      </c>
      <c r="B92" s="23" t="s">
        <v>208</v>
      </c>
      <c r="C92" s="38" t="s">
        <v>227</v>
      </c>
      <c r="D92" s="38" t="s">
        <v>228</v>
      </c>
      <c r="E92" s="24" t="s">
        <v>35</v>
      </c>
      <c r="F92" s="38" t="s">
        <v>30</v>
      </c>
      <c r="G92" s="40">
        <v>16</v>
      </c>
      <c r="H92" s="39">
        <f>VLOOKUP(F92,'[1]Pragati Upcountry Freight Annex'!$B$4:$C$136,2,FALSE)</f>
        <v>37</v>
      </c>
      <c r="I92" s="39">
        <v>20</v>
      </c>
      <c r="J92" s="39">
        <f t="shared" si="2"/>
        <v>612</v>
      </c>
      <c r="K92" s="23" t="s">
        <v>17</v>
      </c>
    </row>
    <row r="93" spans="1:11" s="1" customFormat="1" ht="14.85" customHeight="1" x14ac:dyDescent="0.25">
      <c r="A93" s="23">
        <f t="shared" si="3"/>
        <v>86</v>
      </c>
      <c r="B93" s="23" t="s">
        <v>208</v>
      </c>
      <c r="C93" s="38" t="s">
        <v>229</v>
      </c>
      <c r="D93" s="38" t="s">
        <v>230</v>
      </c>
      <c r="E93" s="24" t="s">
        <v>35</v>
      </c>
      <c r="F93" s="38" t="s">
        <v>30</v>
      </c>
      <c r="G93" s="40">
        <v>15</v>
      </c>
      <c r="H93" s="39">
        <f>VLOOKUP(F93,'[1]Pragati Upcountry Freight Annex'!$B$4:$C$136,2,FALSE)</f>
        <v>37</v>
      </c>
      <c r="I93" s="39">
        <v>20</v>
      </c>
      <c r="J93" s="39">
        <f t="shared" si="2"/>
        <v>575</v>
      </c>
      <c r="K93" s="23" t="s">
        <v>17</v>
      </c>
    </row>
    <row r="94" spans="1:11" s="1" customFormat="1" ht="14.85" customHeight="1" x14ac:dyDescent="0.25">
      <c r="A94" s="23">
        <f t="shared" si="3"/>
        <v>87</v>
      </c>
      <c r="B94" s="23" t="s">
        <v>208</v>
      </c>
      <c r="C94" s="38" t="s">
        <v>231</v>
      </c>
      <c r="D94" s="38" t="s">
        <v>232</v>
      </c>
      <c r="E94" s="24" t="s">
        <v>35</v>
      </c>
      <c r="F94" s="38" t="s">
        <v>37</v>
      </c>
      <c r="G94" s="40">
        <v>6</v>
      </c>
      <c r="H94" s="39">
        <f>VLOOKUP(F94,'[1]Pragati Upcountry Freight Annex'!$B$4:$F$136,5,FALSE)</f>
        <v>65</v>
      </c>
      <c r="I94" s="39">
        <v>20</v>
      </c>
      <c r="J94" s="39">
        <f t="shared" si="2"/>
        <v>410</v>
      </c>
      <c r="K94" s="23" t="s">
        <v>19</v>
      </c>
    </row>
    <row r="95" spans="1:11" s="1" customFormat="1" ht="14.85" customHeight="1" x14ac:dyDescent="0.25">
      <c r="A95" s="23">
        <f t="shared" si="3"/>
        <v>88</v>
      </c>
      <c r="B95" s="23" t="s">
        <v>208</v>
      </c>
      <c r="C95" s="38" t="s">
        <v>233</v>
      </c>
      <c r="D95" s="38" t="s">
        <v>234</v>
      </c>
      <c r="E95" s="24" t="s">
        <v>35</v>
      </c>
      <c r="F95" s="38" t="s">
        <v>30</v>
      </c>
      <c r="G95" s="40">
        <v>14</v>
      </c>
      <c r="H95" s="39">
        <f>VLOOKUP(F95,'[1]Pragati Upcountry Freight Annex'!$B$4:$C$136,2,FALSE)</f>
        <v>37</v>
      </c>
      <c r="I95" s="39">
        <v>20</v>
      </c>
      <c r="J95" s="39">
        <f t="shared" si="2"/>
        <v>538</v>
      </c>
      <c r="K95" s="23" t="s">
        <v>17</v>
      </c>
    </row>
    <row r="96" spans="1:11" s="1" customFormat="1" ht="14.85" customHeight="1" x14ac:dyDescent="0.25">
      <c r="A96" s="23">
        <f t="shared" si="3"/>
        <v>89</v>
      </c>
      <c r="B96" s="23" t="s">
        <v>208</v>
      </c>
      <c r="C96" s="38" t="s">
        <v>235</v>
      </c>
      <c r="D96" s="38" t="s">
        <v>236</v>
      </c>
      <c r="E96" s="24" t="s">
        <v>35</v>
      </c>
      <c r="F96" s="38" t="s">
        <v>30</v>
      </c>
      <c r="G96" s="40">
        <v>3</v>
      </c>
      <c r="H96" s="39">
        <f>VLOOKUP(F96,'[1]Pragati Upcountry Freight Annex'!$B$4:$F$136,5,FALSE)</f>
        <v>62</v>
      </c>
      <c r="I96" s="39">
        <v>20</v>
      </c>
      <c r="J96" s="39">
        <f t="shared" si="2"/>
        <v>206</v>
      </c>
      <c r="K96" s="23" t="s">
        <v>19</v>
      </c>
    </row>
    <row r="97" spans="1:11" s="1" customFormat="1" ht="14.85" customHeight="1" x14ac:dyDescent="0.25">
      <c r="A97" s="23">
        <f t="shared" si="3"/>
        <v>90</v>
      </c>
      <c r="B97" s="23" t="s">
        <v>208</v>
      </c>
      <c r="C97" s="38" t="s">
        <v>237</v>
      </c>
      <c r="D97" s="38" t="s">
        <v>238</v>
      </c>
      <c r="E97" s="24" t="s">
        <v>35</v>
      </c>
      <c r="F97" s="38" t="s">
        <v>37</v>
      </c>
      <c r="G97" s="40">
        <v>2</v>
      </c>
      <c r="H97" s="39">
        <f>VLOOKUP(F97,'[1]Pragati Upcountry Freight Annex'!$B$4:$F$136,5,FALSE)</f>
        <v>65</v>
      </c>
      <c r="I97" s="39">
        <v>20</v>
      </c>
      <c r="J97" s="39">
        <f t="shared" si="2"/>
        <v>150</v>
      </c>
      <c r="K97" s="23" t="s">
        <v>19</v>
      </c>
    </row>
    <row r="98" spans="1:11" s="1" customFormat="1" ht="14.85" customHeight="1" x14ac:dyDescent="0.25">
      <c r="A98" s="23">
        <f t="shared" si="3"/>
        <v>91</v>
      </c>
      <c r="B98" s="23" t="s">
        <v>239</v>
      </c>
      <c r="C98" s="38" t="s">
        <v>240</v>
      </c>
      <c r="D98" s="38" t="s">
        <v>241</v>
      </c>
      <c r="E98" s="24" t="s">
        <v>35</v>
      </c>
      <c r="F98" s="38" t="s">
        <v>45</v>
      </c>
      <c r="G98" s="40">
        <v>10</v>
      </c>
      <c r="H98" s="39">
        <f>VLOOKUP(F98,'[1]Pragati Upcountry Freight Annex'!$B$4:$F$136,5,FALSE)</f>
        <v>58</v>
      </c>
      <c r="I98" s="39">
        <v>20</v>
      </c>
      <c r="J98" s="39">
        <f t="shared" si="2"/>
        <v>600</v>
      </c>
      <c r="K98" s="23" t="s">
        <v>19</v>
      </c>
    </row>
    <row r="99" spans="1:11" s="1" customFormat="1" ht="14.85" customHeight="1" x14ac:dyDescent="0.25">
      <c r="A99" s="23">
        <f t="shared" si="3"/>
        <v>92</v>
      </c>
      <c r="B99" s="23" t="s">
        <v>239</v>
      </c>
      <c r="C99" s="38" t="s">
        <v>242</v>
      </c>
      <c r="D99" s="38" t="s">
        <v>243</v>
      </c>
      <c r="E99" s="24" t="s">
        <v>35</v>
      </c>
      <c r="F99" s="38" t="s">
        <v>45</v>
      </c>
      <c r="G99" s="40">
        <v>11</v>
      </c>
      <c r="H99" s="39">
        <f>VLOOKUP(F99,'[1]Pragati Upcountry Freight Annex'!$B$4:$F$136,5,FALSE)</f>
        <v>58</v>
      </c>
      <c r="I99" s="39">
        <v>20</v>
      </c>
      <c r="J99" s="39">
        <f t="shared" si="2"/>
        <v>658</v>
      </c>
      <c r="K99" s="23" t="s">
        <v>19</v>
      </c>
    </row>
    <row r="100" spans="1:11" s="1" customFormat="1" ht="14.85" customHeight="1" x14ac:dyDescent="0.25">
      <c r="A100" s="23">
        <f t="shared" si="3"/>
        <v>93</v>
      </c>
      <c r="B100" s="23" t="s">
        <v>239</v>
      </c>
      <c r="C100" s="38" t="s">
        <v>244</v>
      </c>
      <c r="D100" s="38" t="s">
        <v>245</v>
      </c>
      <c r="E100" s="24" t="s">
        <v>35</v>
      </c>
      <c r="F100" s="38" t="s">
        <v>26</v>
      </c>
      <c r="G100" s="40">
        <v>3</v>
      </c>
      <c r="H100" s="39">
        <f>VLOOKUP(F100,'[1]Pragati Upcountry Freight Annex'!$B$4:$F$136,5,FALSE)</f>
        <v>65</v>
      </c>
      <c r="I100" s="39">
        <v>20</v>
      </c>
      <c r="J100" s="39">
        <f t="shared" si="2"/>
        <v>215</v>
      </c>
      <c r="K100" s="23" t="s">
        <v>19</v>
      </c>
    </row>
    <row r="101" spans="1:11" s="1" customFormat="1" ht="14.85" customHeight="1" x14ac:dyDescent="0.25">
      <c r="A101" s="23">
        <f t="shared" si="3"/>
        <v>94</v>
      </c>
      <c r="B101" s="23" t="s">
        <v>239</v>
      </c>
      <c r="C101" s="38" t="s">
        <v>246</v>
      </c>
      <c r="D101" s="38" t="s">
        <v>247</v>
      </c>
      <c r="E101" s="24" t="s">
        <v>35</v>
      </c>
      <c r="F101" s="38" t="s">
        <v>28</v>
      </c>
      <c r="G101" s="40">
        <v>5</v>
      </c>
      <c r="H101" s="39">
        <f>VLOOKUP(F101,'[1]Pragati Upcountry Freight Annex'!$B$4:$D$137,3,FALSE)</f>
        <v>38</v>
      </c>
      <c r="I101" s="39">
        <v>20</v>
      </c>
      <c r="J101" s="39">
        <f t="shared" si="2"/>
        <v>210</v>
      </c>
      <c r="K101" s="23" t="s">
        <v>16</v>
      </c>
    </row>
    <row r="102" spans="1:11" s="1" customFormat="1" ht="14.85" customHeight="1" x14ac:dyDescent="0.25">
      <c r="A102" s="23">
        <f t="shared" si="3"/>
        <v>95</v>
      </c>
      <c r="B102" s="23" t="s">
        <v>239</v>
      </c>
      <c r="C102" s="38" t="s">
        <v>248</v>
      </c>
      <c r="D102" s="38" t="s">
        <v>249</v>
      </c>
      <c r="E102" s="24" t="s">
        <v>35</v>
      </c>
      <c r="F102" s="38" t="s">
        <v>28</v>
      </c>
      <c r="G102" s="40">
        <v>13</v>
      </c>
      <c r="H102" s="39">
        <f>VLOOKUP(F102,'[1]Pragati Upcountry Freight Annex'!$B$4:$D$137,3,FALSE)</f>
        <v>38</v>
      </c>
      <c r="I102" s="39">
        <v>20</v>
      </c>
      <c r="J102" s="39">
        <f t="shared" si="2"/>
        <v>514</v>
      </c>
      <c r="K102" s="23" t="s">
        <v>16</v>
      </c>
    </row>
    <row r="103" spans="1:11" s="1" customFormat="1" ht="14.85" customHeight="1" x14ac:dyDescent="0.25">
      <c r="A103" s="23">
        <f t="shared" si="3"/>
        <v>96</v>
      </c>
      <c r="B103" s="23" t="s">
        <v>239</v>
      </c>
      <c r="C103" s="38" t="s">
        <v>250</v>
      </c>
      <c r="D103" s="38" t="s">
        <v>251</v>
      </c>
      <c r="E103" s="24" t="s">
        <v>35</v>
      </c>
      <c r="F103" s="38" t="s">
        <v>28</v>
      </c>
      <c r="G103" s="40">
        <v>11</v>
      </c>
      <c r="H103" s="39">
        <f>VLOOKUP(F103,'[1]Pragati Upcountry Freight Annex'!$B$4:$D$137,3,FALSE)</f>
        <v>38</v>
      </c>
      <c r="I103" s="39">
        <v>20</v>
      </c>
      <c r="J103" s="39">
        <f t="shared" si="2"/>
        <v>438</v>
      </c>
      <c r="K103" s="23" t="s">
        <v>16</v>
      </c>
    </row>
    <row r="104" spans="1:11" s="1" customFormat="1" ht="14.85" customHeight="1" x14ac:dyDescent="0.25">
      <c r="A104" s="23">
        <f t="shared" si="3"/>
        <v>97</v>
      </c>
      <c r="B104" s="23" t="s">
        <v>239</v>
      </c>
      <c r="C104" s="38" t="s">
        <v>252</v>
      </c>
      <c r="D104" s="38" t="s">
        <v>253</v>
      </c>
      <c r="E104" s="24" t="s">
        <v>35</v>
      </c>
      <c r="F104" s="38" t="s">
        <v>28</v>
      </c>
      <c r="G104" s="40">
        <v>10</v>
      </c>
      <c r="H104" s="39">
        <f>VLOOKUP(F104,'[1]Pragati Upcountry Freight Annex'!$B$4:$D$137,3,FALSE)</f>
        <v>38</v>
      </c>
      <c r="I104" s="39">
        <v>20</v>
      </c>
      <c r="J104" s="39">
        <f t="shared" si="2"/>
        <v>400</v>
      </c>
      <c r="K104" s="23" t="s">
        <v>16</v>
      </c>
    </row>
    <row r="105" spans="1:11" s="1" customFormat="1" ht="14.85" customHeight="1" x14ac:dyDescent="0.25">
      <c r="A105" s="23">
        <f t="shared" si="3"/>
        <v>98</v>
      </c>
      <c r="B105" s="23" t="s">
        <v>239</v>
      </c>
      <c r="C105" s="38" t="s">
        <v>254</v>
      </c>
      <c r="D105" s="38" t="s">
        <v>255</v>
      </c>
      <c r="E105" s="24" t="s">
        <v>35</v>
      </c>
      <c r="F105" s="38" t="s">
        <v>23</v>
      </c>
      <c r="G105" s="40">
        <v>1</v>
      </c>
      <c r="H105" s="39">
        <f>VLOOKUP(F105,'[1]Pragati Upcountry Freight Annex'!$B$4:$F$136,5,FALSE)</f>
        <v>65</v>
      </c>
      <c r="I105" s="39">
        <v>20</v>
      </c>
      <c r="J105" s="39">
        <f t="shared" si="2"/>
        <v>85</v>
      </c>
      <c r="K105" s="23" t="s">
        <v>19</v>
      </c>
    </row>
    <row r="106" spans="1:11" s="1" customFormat="1" ht="14.85" customHeight="1" x14ac:dyDescent="0.25">
      <c r="A106" s="23">
        <f t="shared" si="3"/>
        <v>99</v>
      </c>
      <c r="B106" s="23" t="s">
        <v>239</v>
      </c>
      <c r="C106" s="38" t="s">
        <v>256</v>
      </c>
      <c r="D106" s="38" t="s">
        <v>257</v>
      </c>
      <c r="E106" s="24" t="s">
        <v>35</v>
      </c>
      <c r="F106" s="38" t="s">
        <v>44</v>
      </c>
      <c r="G106" s="40">
        <v>14</v>
      </c>
      <c r="H106" s="39">
        <f>VLOOKUP(F106,'[1]Pragati Upcountry Freight Annex'!$B$4:$F$136,5,FALSE)</f>
        <v>70</v>
      </c>
      <c r="I106" s="39">
        <v>20</v>
      </c>
      <c r="J106" s="39">
        <f t="shared" si="2"/>
        <v>1000</v>
      </c>
      <c r="K106" s="23" t="s">
        <v>19</v>
      </c>
    </row>
    <row r="107" spans="1:11" s="1" customFormat="1" ht="14.85" customHeight="1" x14ac:dyDescent="0.25">
      <c r="A107" s="23">
        <f t="shared" si="3"/>
        <v>100</v>
      </c>
      <c r="B107" s="23" t="s">
        <v>239</v>
      </c>
      <c r="C107" s="38" t="s">
        <v>258</v>
      </c>
      <c r="D107" s="38" t="s">
        <v>259</v>
      </c>
      <c r="E107" s="24" t="s">
        <v>35</v>
      </c>
      <c r="F107" s="38" t="s">
        <v>23</v>
      </c>
      <c r="G107" s="40">
        <v>57</v>
      </c>
      <c r="H107" s="39">
        <f>VLOOKUP(F107,'[1]Pragati Upcountry Freight Annex'!$B$4:$C$136,2,FALSE)</f>
        <v>38</v>
      </c>
      <c r="I107" s="39">
        <v>20</v>
      </c>
      <c r="J107" s="39">
        <f t="shared" si="2"/>
        <v>2186</v>
      </c>
      <c r="K107" s="23" t="s">
        <v>17</v>
      </c>
    </row>
    <row r="108" spans="1:11" s="1" customFormat="1" ht="14.85" customHeight="1" x14ac:dyDescent="0.25">
      <c r="A108" s="23">
        <f t="shared" si="3"/>
        <v>101</v>
      </c>
      <c r="B108" s="23" t="s">
        <v>239</v>
      </c>
      <c r="C108" s="38" t="s">
        <v>260</v>
      </c>
      <c r="D108" s="38" t="s">
        <v>261</v>
      </c>
      <c r="E108" s="24" t="s">
        <v>35</v>
      </c>
      <c r="F108" s="38" t="s">
        <v>23</v>
      </c>
      <c r="G108" s="40">
        <v>3</v>
      </c>
      <c r="H108" s="39">
        <f>VLOOKUP(F108,'[1]Pragati Upcountry Freight Annex'!$B$4:$C$136,2,FALSE)</f>
        <v>38</v>
      </c>
      <c r="I108" s="39">
        <v>20</v>
      </c>
      <c r="J108" s="39">
        <f t="shared" si="2"/>
        <v>134</v>
      </c>
      <c r="K108" s="23" t="s">
        <v>18</v>
      </c>
    </row>
    <row r="109" spans="1:11" s="1" customFormat="1" ht="14.85" customHeight="1" x14ac:dyDescent="0.25">
      <c r="A109" s="23">
        <f t="shared" si="3"/>
        <v>102</v>
      </c>
      <c r="B109" s="23" t="s">
        <v>168</v>
      </c>
      <c r="C109" s="38" t="s">
        <v>262</v>
      </c>
      <c r="D109" s="38" t="s">
        <v>263</v>
      </c>
      <c r="E109" s="24" t="s">
        <v>35</v>
      </c>
      <c r="F109" s="38" t="s">
        <v>36</v>
      </c>
      <c r="G109" s="40">
        <v>1</v>
      </c>
      <c r="H109" s="39">
        <f>VLOOKUP(F109,'[1]Pragati Upcountry Freight Annex'!$B$4:$E$136,4,FALSE)</f>
        <v>36</v>
      </c>
      <c r="I109" s="39">
        <v>20</v>
      </c>
      <c r="J109" s="39">
        <f t="shared" si="2"/>
        <v>56</v>
      </c>
      <c r="K109" s="23" t="s">
        <v>177</v>
      </c>
    </row>
    <row r="110" spans="1:11" s="1" customFormat="1" ht="14.85" customHeight="1" x14ac:dyDescent="0.25">
      <c r="A110" s="23">
        <f t="shared" si="3"/>
        <v>103</v>
      </c>
      <c r="B110" s="23" t="s">
        <v>264</v>
      </c>
      <c r="C110" s="38" t="s">
        <v>265</v>
      </c>
      <c r="D110" s="38" t="s">
        <v>266</v>
      </c>
      <c r="E110" s="24" t="s">
        <v>35</v>
      </c>
      <c r="F110" s="38" t="s">
        <v>23</v>
      </c>
      <c r="G110" s="40">
        <v>6</v>
      </c>
      <c r="H110" s="39">
        <f>VLOOKUP(F110,'[1]Pragati Upcountry Freight Annex'!$B$4:$C$136,2,FALSE)</f>
        <v>38</v>
      </c>
      <c r="I110" s="39">
        <v>20</v>
      </c>
      <c r="J110" s="39">
        <f t="shared" si="2"/>
        <v>248</v>
      </c>
      <c r="K110" s="23" t="s">
        <v>17</v>
      </c>
    </row>
    <row r="111" spans="1:11" s="1" customFormat="1" ht="14.85" customHeight="1" x14ac:dyDescent="0.25">
      <c r="A111" s="23">
        <f t="shared" si="3"/>
        <v>104</v>
      </c>
      <c r="B111" s="23" t="s">
        <v>264</v>
      </c>
      <c r="C111" s="38" t="s">
        <v>267</v>
      </c>
      <c r="D111" s="38" t="s">
        <v>268</v>
      </c>
      <c r="E111" s="24" t="s">
        <v>35</v>
      </c>
      <c r="F111" s="38" t="s">
        <v>23</v>
      </c>
      <c r="G111" s="40">
        <v>22</v>
      </c>
      <c r="H111" s="39">
        <f>VLOOKUP(F111,'[1]Pragati Upcountry Freight Annex'!$B$4:$C$136,2,FALSE)</f>
        <v>38</v>
      </c>
      <c r="I111" s="39">
        <v>20</v>
      </c>
      <c r="J111" s="39">
        <f t="shared" si="2"/>
        <v>856</v>
      </c>
      <c r="K111" s="23" t="s">
        <v>17</v>
      </c>
    </row>
    <row r="112" spans="1:11" s="1" customFormat="1" ht="14.85" customHeight="1" x14ac:dyDescent="0.25">
      <c r="A112" s="23">
        <f t="shared" si="3"/>
        <v>105</v>
      </c>
      <c r="B112" s="23" t="s">
        <v>264</v>
      </c>
      <c r="C112" s="38" t="s">
        <v>269</v>
      </c>
      <c r="D112" s="38" t="s">
        <v>270</v>
      </c>
      <c r="E112" s="24" t="s">
        <v>35</v>
      </c>
      <c r="F112" s="38" t="s">
        <v>23</v>
      </c>
      <c r="G112" s="40">
        <v>61</v>
      </c>
      <c r="H112" s="39">
        <f>VLOOKUP(F112,'[1]Pragati Upcountry Freight Annex'!$B$4:$C$136,2,FALSE)</f>
        <v>38</v>
      </c>
      <c r="I112" s="39">
        <v>20</v>
      </c>
      <c r="J112" s="39">
        <f t="shared" si="2"/>
        <v>2338</v>
      </c>
      <c r="K112" s="23" t="s">
        <v>17</v>
      </c>
    </row>
    <row r="113" spans="1:11" s="1" customFormat="1" ht="14.85" customHeight="1" x14ac:dyDescent="0.25">
      <c r="A113" s="23">
        <f t="shared" si="3"/>
        <v>106</v>
      </c>
      <c r="B113" s="23" t="s">
        <v>264</v>
      </c>
      <c r="C113" s="38" t="s">
        <v>271</v>
      </c>
      <c r="D113" s="38" t="s">
        <v>272</v>
      </c>
      <c r="E113" s="24" t="s">
        <v>35</v>
      </c>
      <c r="F113" s="38" t="s">
        <v>26</v>
      </c>
      <c r="G113" s="40">
        <v>4</v>
      </c>
      <c r="H113" s="39">
        <f>VLOOKUP(F113,'[1]Pragati Upcountry Freight Annex'!$B$4:$F$136,5,FALSE)</f>
        <v>65</v>
      </c>
      <c r="I113" s="39">
        <v>20</v>
      </c>
      <c r="J113" s="39">
        <f t="shared" si="2"/>
        <v>280</v>
      </c>
      <c r="K113" s="23" t="s">
        <v>19</v>
      </c>
    </row>
    <row r="114" spans="1:11" s="1" customFormat="1" ht="14.85" customHeight="1" x14ac:dyDescent="0.25">
      <c r="A114" s="23">
        <f t="shared" si="3"/>
        <v>107</v>
      </c>
      <c r="B114" s="23" t="s">
        <v>264</v>
      </c>
      <c r="C114" s="38" t="s">
        <v>273</v>
      </c>
      <c r="D114" s="38" t="s">
        <v>274</v>
      </c>
      <c r="E114" s="24" t="s">
        <v>35</v>
      </c>
      <c r="F114" s="38" t="s">
        <v>31</v>
      </c>
      <c r="G114" s="40">
        <v>6</v>
      </c>
      <c r="H114" s="39">
        <f>VLOOKUP(F114,'[1]Pragati Upcountry Freight Annex'!$B$4:$C$136,2,FALSE)</f>
        <v>38</v>
      </c>
      <c r="I114" s="39">
        <v>20</v>
      </c>
      <c r="J114" s="39">
        <f t="shared" si="2"/>
        <v>248</v>
      </c>
      <c r="K114" s="23" t="s">
        <v>17</v>
      </c>
    </row>
    <row r="115" spans="1:11" s="1" customFormat="1" ht="14.85" customHeight="1" x14ac:dyDescent="0.25">
      <c r="A115" s="23">
        <f t="shared" si="3"/>
        <v>108</v>
      </c>
      <c r="B115" s="23" t="s">
        <v>264</v>
      </c>
      <c r="C115" s="38" t="s">
        <v>275</v>
      </c>
      <c r="D115" s="38" t="s">
        <v>276</v>
      </c>
      <c r="E115" s="24" t="s">
        <v>35</v>
      </c>
      <c r="F115" s="38" t="s">
        <v>43</v>
      </c>
      <c r="G115" s="40">
        <v>9</v>
      </c>
      <c r="H115" s="39">
        <f>VLOOKUP(F115,'[1]Pragati Upcountry Freight Annex'!$B$4:$C$136,2,FALSE)</f>
        <v>45</v>
      </c>
      <c r="I115" s="39">
        <v>20</v>
      </c>
      <c r="J115" s="39">
        <f t="shared" si="2"/>
        <v>425</v>
      </c>
      <c r="K115" s="23" t="s">
        <v>17</v>
      </c>
    </row>
    <row r="116" spans="1:11" s="1" customFormat="1" ht="14.85" customHeight="1" x14ac:dyDescent="0.25">
      <c r="A116" s="23">
        <f t="shared" si="3"/>
        <v>109</v>
      </c>
      <c r="B116" s="23" t="s">
        <v>264</v>
      </c>
      <c r="C116" s="38" t="s">
        <v>277</v>
      </c>
      <c r="D116" s="38" t="s">
        <v>278</v>
      </c>
      <c r="E116" s="24" t="s">
        <v>35</v>
      </c>
      <c r="F116" s="38" t="s">
        <v>43</v>
      </c>
      <c r="G116" s="40">
        <v>2</v>
      </c>
      <c r="H116" s="39">
        <f>VLOOKUP(F116,'[1]Pragati Upcountry Freight Annex'!$B$4:$C$136,2,FALSE)</f>
        <v>45</v>
      </c>
      <c r="I116" s="39">
        <v>20</v>
      </c>
      <c r="J116" s="39">
        <f t="shared" si="2"/>
        <v>110</v>
      </c>
      <c r="K116" s="23" t="s">
        <v>17</v>
      </c>
    </row>
    <row r="117" spans="1:11" s="1" customFormat="1" ht="14.85" customHeight="1" x14ac:dyDescent="0.25">
      <c r="A117" s="23">
        <f t="shared" si="3"/>
        <v>110</v>
      </c>
      <c r="B117" s="23" t="s">
        <v>264</v>
      </c>
      <c r="C117" s="38" t="s">
        <v>279</v>
      </c>
      <c r="D117" s="38" t="s">
        <v>280</v>
      </c>
      <c r="E117" s="24" t="s">
        <v>35</v>
      </c>
      <c r="F117" s="38" t="s">
        <v>28</v>
      </c>
      <c r="G117" s="40">
        <v>11</v>
      </c>
      <c r="H117" s="39">
        <f>VLOOKUP(F117,'[1]Pragati Upcountry Freight Annex'!$B$4:$D$137,3,FALSE)</f>
        <v>38</v>
      </c>
      <c r="I117" s="39">
        <v>20</v>
      </c>
      <c r="J117" s="39">
        <f t="shared" si="2"/>
        <v>438</v>
      </c>
      <c r="K117" s="23" t="s">
        <v>16</v>
      </c>
    </row>
    <row r="118" spans="1:11" s="1" customFormat="1" ht="14.85" customHeight="1" x14ac:dyDescent="0.25">
      <c r="A118" s="23">
        <f t="shared" si="3"/>
        <v>111</v>
      </c>
      <c r="B118" s="23" t="s">
        <v>264</v>
      </c>
      <c r="C118" s="38" t="s">
        <v>281</v>
      </c>
      <c r="D118" s="38" t="s">
        <v>282</v>
      </c>
      <c r="E118" s="24" t="s">
        <v>35</v>
      </c>
      <c r="F118" s="38" t="s">
        <v>22</v>
      </c>
      <c r="G118" s="40">
        <v>9</v>
      </c>
      <c r="H118" s="39">
        <f>VLOOKUP(F118,'[1]Pragati Upcountry Freight Annex'!$B$4:$D$137,3,FALSE)</f>
        <v>38</v>
      </c>
      <c r="I118" s="39">
        <v>20</v>
      </c>
      <c r="J118" s="39">
        <f t="shared" si="2"/>
        <v>362</v>
      </c>
      <c r="K118" s="23" t="s">
        <v>16</v>
      </c>
    </row>
    <row r="119" spans="1:11" s="1" customFormat="1" ht="14.85" customHeight="1" x14ac:dyDescent="0.25">
      <c r="A119" s="23">
        <f t="shared" si="3"/>
        <v>112</v>
      </c>
      <c r="B119" s="23" t="s">
        <v>264</v>
      </c>
      <c r="C119" s="38" t="s">
        <v>283</v>
      </c>
      <c r="D119" s="38" t="s">
        <v>284</v>
      </c>
      <c r="E119" s="24" t="s">
        <v>35</v>
      </c>
      <c r="F119" s="38" t="s">
        <v>31</v>
      </c>
      <c r="G119" s="40">
        <v>6</v>
      </c>
      <c r="H119" s="39">
        <f>VLOOKUP(F119,'[1]Pragati Upcountry Freight Annex'!$B$4:$F$136,5,FALSE)</f>
        <v>65</v>
      </c>
      <c r="I119" s="39">
        <v>20</v>
      </c>
      <c r="J119" s="39">
        <f t="shared" si="2"/>
        <v>410</v>
      </c>
      <c r="K119" s="23" t="s">
        <v>19</v>
      </c>
    </row>
    <row r="120" spans="1:11" s="1" customFormat="1" ht="14.85" customHeight="1" x14ac:dyDescent="0.25">
      <c r="A120" s="23">
        <f t="shared" si="3"/>
        <v>113</v>
      </c>
      <c r="B120" s="23" t="s">
        <v>264</v>
      </c>
      <c r="C120" s="38" t="s">
        <v>285</v>
      </c>
      <c r="D120" s="38" t="s">
        <v>286</v>
      </c>
      <c r="E120" s="24" t="s">
        <v>35</v>
      </c>
      <c r="F120" s="38" t="s">
        <v>31</v>
      </c>
      <c r="G120" s="40">
        <v>4</v>
      </c>
      <c r="H120" s="39">
        <f>VLOOKUP(F120,'[1]Pragati Upcountry Freight Annex'!$B$4:$C$136,2,FALSE)</f>
        <v>38</v>
      </c>
      <c r="I120" s="39">
        <v>20</v>
      </c>
      <c r="J120" s="39">
        <f t="shared" si="2"/>
        <v>172</v>
      </c>
      <c r="K120" s="23" t="s">
        <v>17</v>
      </c>
    </row>
    <row r="121" spans="1:11" s="1" customFormat="1" ht="14.85" customHeight="1" x14ac:dyDescent="0.25">
      <c r="A121" s="23">
        <f t="shared" si="3"/>
        <v>114</v>
      </c>
      <c r="B121" s="23" t="s">
        <v>264</v>
      </c>
      <c r="C121" s="38" t="s">
        <v>287</v>
      </c>
      <c r="D121" s="38" t="s">
        <v>288</v>
      </c>
      <c r="E121" s="24" t="s">
        <v>35</v>
      </c>
      <c r="F121" s="38" t="s">
        <v>28</v>
      </c>
      <c r="G121" s="40">
        <v>10</v>
      </c>
      <c r="H121" s="39">
        <f>VLOOKUP(F121,'[1]Pragati Upcountry Freight Annex'!$B$4:$D$137,3,FALSE)</f>
        <v>38</v>
      </c>
      <c r="I121" s="39">
        <v>20</v>
      </c>
      <c r="J121" s="39">
        <f t="shared" si="2"/>
        <v>400</v>
      </c>
      <c r="K121" s="23" t="s">
        <v>16</v>
      </c>
    </row>
    <row r="122" spans="1:11" s="1" customFormat="1" ht="14.85" customHeight="1" x14ac:dyDescent="0.25">
      <c r="A122" s="23">
        <f t="shared" si="3"/>
        <v>115</v>
      </c>
      <c r="B122" s="23" t="s">
        <v>264</v>
      </c>
      <c r="C122" s="38" t="s">
        <v>289</v>
      </c>
      <c r="D122" s="38" t="s">
        <v>290</v>
      </c>
      <c r="E122" s="24" t="s">
        <v>35</v>
      </c>
      <c r="F122" s="38" t="s">
        <v>36</v>
      </c>
      <c r="G122" s="40">
        <v>5</v>
      </c>
      <c r="H122" s="39">
        <f>VLOOKUP(F122,'[1]Pragati Upcountry Freight Annex'!$B$4:$C$136,2,FALSE)</f>
        <v>40</v>
      </c>
      <c r="I122" s="39">
        <v>20</v>
      </c>
      <c r="J122" s="39">
        <f t="shared" si="2"/>
        <v>220</v>
      </c>
      <c r="K122" s="23" t="s">
        <v>17</v>
      </c>
    </row>
    <row r="123" spans="1:11" s="1" customFormat="1" ht="14.85" customHeight="1" x14ac:dyDescent="0.25">
      <c r="A123" s="23">
        <f t="shared" si="3"/>
        <v>116</v>
      </c>
      <c r="B123" s="23" t="s">
        <v>264</v>
      </c>
      <c r="C123" s="38" t="s">
        <v>291</v>
      </c>
      <c r="D123" s="38" t="s">
        <v>292</v>
      </c>
      <c r="E123" s="24" t="s">
        <v>35</v>
      </c>
      <c r="F123" s="38" t="s">
        <v>22</v>
      </c>
      <c r="G123" s="40">
        <v>2</v>
      </c>
      <c r="H123" s="39">
        <f>VLOOKUP(F123,'[1]Pragati Upcountry Freight Annex'!$B$4:$F$136,5,FALSE)</f>
        <v>65</v>
      </c>
      <c r="I123" s="39">
        <v>20</v>
      </c>
      <c r="J123" s="39">
        <f t="shared" si="2"/>
        <v>150</v>
      </c>
      <c r="K123" s="23" t="s">
        <v>19</v>
      </c>
    </row>
    <row r="124" spans="1:11" s="1" customFormat="1" ht="14.85" customHeight="1" x14ac:dyDescent="0.25">
      <c r="A124" s="23">
        <f t="shared" si="3"/>
        <v>117</v>
      </c>
      <c r="B124" s="23" t="s">
        <v>264</v>
      </c>
      <c r="C124" s="38" t="s">
        <v>293</v>
      </c>
      <c r="D124" s="38" t="s">
        <v>294</v>
      </c>
      <c r="E124" s="24" t="s">
        <v>35</v>
      </c>
      <c r="F124" s="38" t="s">
        <v>44</v>
      </c>
      <c r="G124" s="40">
        <v>10</v>
      </c>
      <c r="H124" s="39">
        <f>VLOOKUP(F124,'[1]Pragati Upcountry Freight Annex'!$B$4:$C$136,2,FALSE)</f>
        <v>40</v>
      </c>
      <c r="I124" s="39">
        <v>20</v>
      </c>
      <c r="J124" s="39">
        <f t="shared" si="2"/>
        <v>420</v>
      </c>
      <c r="K124" s="23" t="s">
        <v>17</v>
      </c>
    </row>
    <row r="125" spans="1:11" s="1" customFormat="1" ht="14.85" customHeight="1" x14ac:dyDescent="0.25">
      <c r="A125" s="23">
        <f t="shared" si="3"/>
        <v>118</v>
      </c>
      <c r="B125" s="23" t="s">
        <v>264</v>
      </c>
      <c r="C125" s="38" t="s">
        <v>295</v>
      </c>
      <c r="D125" s="38" t="s">
        <v>296</v>
      </c>
      <c r="E125" s="24" t="s">
        <v>35</v>
      </c>
      <c r="F125" s="38" t="s">
        <v>44</v>
      </c>
      <c r="G125" s="40">
        <v>3</v>
      </c>
      <c r="H125" s="39">
        <f>VLOOKUP(F125,'[1]Pragati Upcountry Freight Annex'!$B$4:$C$138,2,FALSE)</f>
        <v>40</v>
      </c>
      <c r="I125" s="39">
        <v>20</v>
      </c>
      <c r="J125" s="39">
        <f t="shared" si="2"/>
        <v>140</v>
      </c>
      <c r="K125" s="23" t="s">
        <v>18</v>
      </c>
    </row>
    <row r="126" spans="1:11" s="1" customFormat="1" ht="14.85" customHeight="1" x14ac:dyDescent="0.25">
      <c r="A126" s="23">
        <f t="shared" si="3"/>
        <v>119</v>
      </c>
      <c r="B126" s="23" t="s">
        <v>264</v>
      </c>
      <c r="C126" s="38" t="s">
        <v>297</v>
      </c>
      <c r="D126" s="38" t="s">
        <v>298</v>
      </c>
      <c r="E126" s="24" t="s">
        <v>35</v>
      </c>
      <c r="F126" s="38" t="s">
        <v>28</v>
      </c>
      <c r="G126" s="40">
        <v>31</v>
      </c>
      <c r="H126" s="39">
        <f>VLOOKUP(F126,'[1]Pragati Upcountry Freight Annex'!$B$4:$D$137,3,FALSE)</f>
        <v>38</v>
      </c>
      <c r="I126" s="39">
        <v>20</v>
      </c>
      <c r="J126" s="39">
        <f t="shared" si="2"/>
        <v>1198</v>
      </c>
      <c r="K126" s="23" t="s">
        <v>16</v>
      </c>
    </row>
    <row r="127" spans="1:11" s="1" customFormat="1" ht="14.85" customHeight="1" x14ac:dyDescent="0.25">
      <c r="A127" s="23">
        <f t="shared" si="3"/>
        <v>120</v>
      </c>
      <c r="B127" s="23" t="s">
        <v>264</v>
      </c>
      <c r="C127" s="38" t="s">
        <v>299</v>
      </c>
      <c r="D127" s="38" t="s">
        <v>300</v>
      </c>
      <c r="E127" s="24" t="s">
        <v>35</v>
      </c>
      <c r="F127" s="38" t="s">
        <v>31</v>
      </c>
      <c r="G127" s="40">
        <v>10</v>
      </c>
      <c r="H127" s="39">
        <f>VLOOKUP(F127,'[1]Pragati Upcountry Freight Annex'!$B$4:$C$138,2,FALSE)</f>
        <v>38</v>
      </c>
      <c r="I127" s="39">
        <v>20</v>
      </c>
      <c r="J127" s="39">
        <f t="shared" si="2"/>
        <v>400</v>
      </c>
      <c r="K127" s="23" t="s">
        <v>18</v>
      </c>
    </row>
    <row r="128" spans="1:11" s="1" customFormat="1" ht="14.85" customHeight="1" x14ac:dyDescent="0.25">
      <c r="A128" s="23">
        <f t="shared" si="3"/>
        <v>121</v>
      </c>
      <c r="B128" s="23" t="s">
        <v>264</v>
      </c>
      <c r="C128" s="38" t="s">
        <v>301</v>
      </c>
      <c r="D128" s="38" t="s">
        <v>302</v>
      </c>
      <c r="E128" s="24" t="s">
        <v>35</v>
      </c>
      <c r="F128" s="38" t="s">
        <v>31</v>
      </c>
      <c r="G128" s="40">
        <v>10</v>
      </c>
      <c r="H128" s="39">
        <f>VLOOKUP(F128,'[1]Pragati Upcountry Freight Annex'!$B$4:$C$138,2,FALSE)</f>
        <v>38</v>
      </c>
      <c r="I128" s="39">
        <v>20</v>
      </c>
      <c r="J128" s="39">
        <f t="shared" si="2"/>
        <v>400</v>
      </c>
      <c r="K128" s="23" t="s">
        <v>18</v>
      </c>
    </row>
    <row r="129" spans="1:11" s="1" customFormat="1" ht="14.85" customHeight="1" x14ac:dyDescent="0.25">
      <c r="A129" s="23">
        <f t="shared" si="3"/>
        <v>122</v>
      </c>
      <c r="B129" s="23" t="s">
        <v>264</v>
      </c>
      <c r="C129" s="38" t="s">
        <v>303</v>
      </c>
      <c r="D129" s="38" t="s">
        <v>304</v>
      </c>
      <c r="E129" s="24" t="s">
        <v>35</v>
      </c>
      <c r="F129" s="38" t="s">
        <v>22</v>
      </c>
      <c r="G129" s="40">
        <v>17</v>
      </c>
      <c r="H129" s="39">
        <f>VLOOKUP(F129,'[1]Pragati Upcountry Freight Annex'!$B$4:$D$137,3,FALSE)</f>
        <v>38</v>
      </c>
      <c r="I129" s="39">
        <v>20</v>
      </c>
      <c r="J129" s="39">
        <f t="shared" si="2"/>
        <v>666</v>
      </c>
      <c r="K129" s="23" t="s">
        <v>16</v>
      </c>
    </row>
    <row r="130" spans="1:11" s="1" customFormat="1" ht="14.85" customHeight="1" x14ac:dyDescent="0.25">
      <c r="A130" s="23">
        <f t="shared" si="3"/>
        <v>123</v>
      </c>
      <c r="B130" s="23" t="s">
        <v>305</v>
      </c>
      <c r="C130" s="38" t="s">
        <v>306</v>
      </c>
      <c r="D130" s="38" t="s">
        <v>307</v>
      </c>
      <c r="E130" s="24" t="s">
        <v>35</v>
      </c>
      <c r="F130" s="38" t="s">
        <v>48</v>
      </c>
      <c r="G130" s="40">
        <v>3</v>
      </c>
      <c r="H130" s="39">
        <v>39</v>
      </c>
      <c r="I130" s="39">
        <v>20</v>
      </c>
      <c r="J130" s="39">
        <f t="shared" si="2"/>
        <v>137</v>
      </c>
      <c r="K130" s="23" t="s">
        <v>16</v>
      </c>
    </row>
    <row r="131" spans="1:11" s="1" customFormat="1" ht="14.85" customHeight="1" x14ac:dyDescent="0.25">
      <c r="A131" s="23">
        <f t="shared" si="3"/>
        <v>124</v>
      </c>
      <c r="B131" s="23" t="s">
        <v>305</v>
      </c>
      <c r="C131" s="38" t="s">
        <v>308</v>
      </c>
      <c r="D131" s="38" t="s">
        <v>309</v>
      </c>
      <c r="E131" s="24" t="s">
        <v>35</v>
      </c>
      <c r="F131" s="38" t="s">
        <v>26</v>
      </c>
      <c r="G131" s="40">
        <v>20</v>
      </c>
      <c r="H131" s="39">
        <f>VLOOKUP(F131,'[1]Pragati Upcountry Freight Annex'!$B$4:$C$138,2,FALSE)</f>
        <v>38</v>
      </c>
      <c r="I131" s="39">
        <v>20</v>
      </c>
      <c r="J131" s="39">
        <f t="shared" si="2"/>
        <v>780</v>
      </c>
      <c r="K131" s="23" t="s">
        <v>18</v>
      </c>
    </row>
    <row r="132" spans="1:11" s="1" customFormat="1" ht="14.85" customHeight="1" x14ac:dyDescent="0.25">
      <c r="A132" s="23">
        <f t="shared" si="3"/>
        <v>125</v>
      </c>
      <c r="B132" s="23" t="s">
        <v>305</v>
      </c>
      <c r="C132" s="38" t="s">
        <v>310</v>
      </c>
      <c r="D132" s="38" t="s">
        <v>311</v>
      </c>
      <c r="E132" s="24" t="s">
        <v>35</v>
      </c>
      <c r="F132" s="38" t="s">
        <v>51</v>
      </c>
      <c r="G132" s="40">
        <v>34</v>
      </c>
      <c r="H132" s="39">
        <f>VLOOKUP(F132,'[1]Pragati Upcountry Freight Annex'!$B$4:$D$137,3,FALSE)</f>
        <v>33</v>
      </c>
      <c r="I132" s="39">
        <v>20</v>
      </c>
      <c r="J132" s="39">
        <f t="shared" si="2"/>
        <v>1142</v>
      </c>
      <c r="K132" s="23" t="s">
        <v>16</v>
      </c>
    </row>
    <row r="133" spans="1:11" s="1" customFormat="1" ht="14.85" customHeight="1" x14ac:dyDescent="0.25">
      <c r="A133" s="23">
        <f t="shared" si="3"/>
        <v>126</v>
      </c>
      <c r="B133" s="23" t="s">
        <v>305</v>
      </c>
      <c r="C133" s="38" t="s">
        <v>312</v>
      </c>
      <c r="D133" s="38" t="s">
        <v>313</v>
      </c>
      <c r="E133" s="24" t="s">
        <v>35</v>
      </c>
      <c r="F133" s="38" t="s">
        <v>51</v>
      </c>
      <c r="G133" s="40">
        <v>17</v>
      </c>
      <c r="H133" s="39">
        <f>VLOOKUP(F133,'[1]Pragati Upcountry Freight Annex'!$B$4:$D$137,3,FALSE)</f>
        <v>33</v>
      </c>
      <c r="I133" s="39">
        <v>20</v>
      </c>
      <c r="J133" s="39">
        <f t="shared" si="2"/>
        <v>581</v>
      </c>
      <c r="K133" s="23" t="s">
        <v>16</v>
      </c>
    </row>
    <row r="134" spans="1:11" s="1" customFormat="1" ht="14.85" customHeight="1" x14ac:dyDescent="0.25">
      <c r="A134" s="23">
        <f t="shared" si="3"/>
        <v>127</v>
      </c>
      <c r="B134" s="23" t="s">
        <v>305</v>
      </c>
      <c r="C134" s="38" t="s">
        <v>314</v>
      </c>
      <c r="D134" s="38" t="s">
        <v>315</v>
      </c>
      <c r="E134" s="24" t="s">
        <v>35</v>
      </c>
      <c r="F134" s="38" t="s">
        <v>36</v>
      </c>
      <c r="G134" s="40">
        <v>10</v>
      </c>
      <c r="H134" s="39">
        <f>VLOOKUP(F134,'[1]Pragati Upcountry Freight Annex'!$B$4:$C$136,2,FALSE)</f>
        <v>40</v>
      </c>
      <c r="I134" s="39">
        <v>20</v>
      </c>
      <c r="J134" s="39">
        <f t="shared" si="2"/>
        <v>420</v>
      </c>
      <c r="K134" s="23" t="s">
        <v>17</v>
      </c>
    </row>
    <row r="135" spans="1:11" s="1" customFormat="1" ht="14.85" customHeight="1" x14ac:dyDescent="0.25">
      <c r="A135" s="23">
        <f t="shared" si="3"/>
        <v>128</v>
      </c>
      <c r="B135" s="23" t="s">
        <v>305</v>
      </c>
      <c r="C135" s="38" t="s">
        <v>316</v>
      </c>
      <c r="D135" s="38" t="s">
        <v>317</v>
      </c>
      <c r="E135" s="24" t="s">
        <v>35</v>
      </c>
      <c r="F135" s="38" t="s">
        <v>28</v>
      </c>
      <c r="G135" s="40">
        <v>61</v>
      </c>
      <c r="H135" s="39">
        <f>VLOOKUP(F135,'[1]Pragati Upcountry Freight Annex'!$B$4:$D$137,3,FALSE)</f>
        <v>38</v>
      </c>
      <c r="I135" s="39">
        <v>20</v>
      </c>
      <c r="J135" s="39">
        <f t="shared" si="2"/>
        <v>2338</v>
      </c>
      <c r="K135" s="23" t="s">
        <v>16</v>
      </c>
    </row>
    <row r="136" spans="1:11" s="1" customFormat="1" ht="14.85" customHeight="1" x14ac:dyDescent="0.25">
      <c r="A136" s="23">
        <f t="shared" si="3"/>
        <v>129</v>
      </c>
      <c r="B136" s="23" t="s">
        <v>305</v>
      </c>
      <c r="C136" s="38" t="s">
        <v>318</v>
      </c>
      <c r="D136" s="38" t="s">
        <v>319</v>
      </c>
      <c r="E136" s="24" t="s">
        <v>35</v>
      </c>
      <c r="F136" s="38" t="s">
        <v>28</v>
      </c>
      <c r="G136" s="40">
        <v>22</v>
      </c>
      <c r="H136" s="39">
        <f>VLOOKUP(F136,'[1]Pragati Upcountry Freight Annex'!$B$4:$D$137,3,FALSE)</f>
        <v>38</v>
      </c>
      <c r="I136" s="39">
        <v>20</v>
      </c>
      <c r="J136" s="39">
        <f t="shared" ref="J136:J197" si="4">G136*H136+I136</f>
        <v>856</v>
      </c>
      <c r="K136" s="23" t="s">
        <v>16</v>
      </c>
    </row>
    <row r="137" spans="1:11" s="1" customFormat="1" ht="14.85" customHeight="1" x14ac:dyDescent="0.25">
      <c r="A137" s="23">
        <f t="shared" si="3"/>
        <v>130</v>
      </c>
      <c r="B137" s="23" t="s">
        <v>305</v>
      </c>
      <c r="C137" s="38" t="s">
        <v>320</v>
      </c>
      <c r="D137" s="38" t="s">
        <v>321</v>
      </c>
      <c r="E137" s="24" t="s">
        <v>35</v>
      </c>
      <c r="F137" s="38" t="s">
        <v>24</v>
      </c>
      <c r="G137" s="40">
        <v>4</v>
      </c>
      <c r="H137" s="39">
        <f>VLOOKUP(F137,'[1]Pragati Upcountry Freight Annex'!$B$4:$J$136,9,FALSE)</f>
        <v>280</v>
      </c>
      <c r="I137" s="39">
        <v>20</v>
      </c>
      <c r="J137" s="39">
        <f t="shared" si="4"/>
        <v>1140</v>
      </c>
      <c r="K137" s="23" t="s">
        <v>15</v>
      </c>
    </row>
    <row r="138" spans="1:11" s="1" customFormat="1" ht="14.85" customHeight="1" x14ac:dyDescent="0.25">
      <c r="A138" s="23">
        <f t="shared" ref="A138:A197" si="5">A137+1</f>
        <v>131</v>
      </c>
      <c r="B138" s="23" t="s">
        <v>305</v>
      </c>
      <c r="C138" s="38" t="s">
        <v>322</v>
      </c>
      <c r="D138" s="38" t="s">
        <v>323</v>
      </c>
      <c r="E138" s="24" t="s">
        <v>35</v>
      </c>
      <c r="F138" s="38" t="s">
        <v>49</v>
      </c>
      <c r="G138" s="40">
        <v>7</v>
      </c>
      <c r="H138" s="39">
        <f>VLOOKUP(F138,'[1]Pragati Upcountry Freight Annex'!$B$4:$I$136,8,FALSE)</f>
        <v>181</v>
      </c>
      <c r="I138" s="39">
        <v>20</v>
      </c>
      <c r="J138" s="39">
        <f t="shared" si="4"/>
        <v>1287</v>
      </c>
      <c r="K138" s="23" t="s">
        <v>42</v>
      </c>
    </row>
    <row r="139" spans="1:11" s="1" customFormat="1" ht="14.85" customHeight="1" x14ac:dyDescent="0.25">
      <c r="A139" s="23">
        <f t="shared" si="5"/>
        <v>132</v>
      </c>
      <c r="B139" s="23" t="s">
        <v>305</v>
      </c>
      <c r="C139" s="38" t="s">
        <v>324</v>
      </c>
      <c r="D139" s="38" t="s">
        <v>325</v>
      </c>
      <c r="E139" s="24" t="s">
        <v>35</v>
      </c>
      <c r="F139" s="38" t="s">
        <v>27</v>
      </c>
      <c r="G139" s="40">
        <v>2</v>
      </c>
      <c r="H139" s="39">
        <v>38</v>
      </c>
      <c r="I139" s="39">
        <v>20</v>
      </c>
      <c r="J139" s="39">
        <f t="shared" si="4"/>
        <v>96</v>
      </c>
      <c r="K139" s="23" t="s">
        <v>326</v>
      </c>
    </row>
    <row r="140" spans="1:11" s="1" customFormat="1" ht="14.85" customHeight="1" x14ac:dyDescent="0.25">
      <c r="A140" s="23">
        <f t="shared" si="5"/>
        <v>133</v>
      </c>
      <c r="B140" s="23" t="s">
        <v>305</v>
      </c>
      <c r="C140" s="38" t="s">
        <v>327</v>
      </c>
      <c r="D140" s="38" t="s">
        <v>328</v>
      </c>
      <c r="E140" s="24" t="s">
        <v>35</v>
      </c>
      <c r="F140" s="38" t="s">
        <v>26</v>
      </c>
      <c r="G140" s="40">
        <v>55</v>
      </c>
      <c r="H140" s="39">
        <f>VLOOKUP(F140,'[1]Pragati Upcountry Freight Annex'!$B$4:$C$138,2,FALSE)</f>
        <v>38</v>
      </c>
      <c r="I140" s="39">
        <v>20</v>
      </c>
      <c r="J140" s="39">
        <f t="shared" si="4"/>
        <v>2110</v>
      </c>
      <c r="K140" s="23" t="s">
        <v>18</v>
      </c>
    </row>
    <row r="141" spans="1:11" s="1" customFormat="1" ht="14.85" customHeight="1" x14ac:dyDescent="0.25">
      <c r="A141" s="23">
        <f t="shared" si="5"/>
        <v>134</v>
      </c>
      <c r="B141" s="23" t="s">
        <v>305</v>
      </c>
      <c r="C141" s="38" t="s">
        <v>329</v>
      </c>
      <c r="D141" s="38" t="s">
        <v>330</v>
      </c>
      <c r="E141" s="24" t="s">
        <v>35</v>
      </c>
      <c r="F141" s="38" t="s">
        <v>26</v>
      </c>
      <c r="G141" s="40">
        <v>1</v>
      </c>
      <c r="H141" s="39">
        <v>101</v>
      </c>
      <c r="I141" s="39">
        <v>20</v>
      </c>
      <c r="J141" s="39">
        <f t="shared" si="4"/>
        <v>121</v>
      </c>
      <c r="K141" s="23" t="s">
        <v>52</v>
      </c>
    </row>
    <row r="142" spans="1:11" s="1" customFormat="1" ht="14.85" customHeight="1" x14ac:dyDescent="0.25">
      <c r="A142" s="23">
        <f t="shared" si="5"/>
        <v>135</v>
      </c>
      <c r="B142" s="23" t="s">
        <v>305</v>
      </c>
      <c r="C142" s="38" t="s">
        <v>329</v>
      </c>
      <c r="D142" s="38" t="s">
        <v>330</v>
      </c>
      <c r="E142" s="24" t="s">
        <v>35</v>
      </c>
      <c r="F142" s="38" t="s">
        <v>26</v>
      </c>
      <c r="G142" s="40">
        <v>1</v>
      </c>
      <c r="H142" s="39">
        <v>65</v>
      </c>
      <c r="I142" s="39">
        <v>0</v>
      </c>
      <c r="J142" s="39">
        <f t="shared" si="4"/>
        <v>65</v>
      </c>
      <c r="K142" s="23" t="s">
        <v>19</v>
      </c>
    </row>
    <row r="143" spans="1:11" s="1" customFormat="1" ht="14.85" customHeight="1" x14ac:dyDescent="0.25">
      <c r="A143" s="23">
        <f t="shared" si="5"/>
        <v>136</v>
      </c>
      <c r="B143" s="23" t="s">
        <v>305</v>
      </c>
      <c r="C143" s="38" t="s">
        <v>331</v>
      </c>
      <c r="D143" s="38" t="s">
        <v>332</v>
      </c>
      <c r="E143" s="24" t="s">
        <v>35</v>
      </c>
      <c r="F143" s="38" t="s">
        <v>34</v>
      </c>
      <c r="G143" s="40">
        <v>16</v>
      </c>
      <c r="H143" s="39">
        <f>VLOOKUP(F143,'[1]Pragati Upcountry Freight Annex'!$B$4:$C$138,2,FALSE)</f>
        <v>38</v>
      </c>
      <c r="I143" s="39">
        <v>20</v>
      </c>
      <c r="J143" s="39">
        <f t="shared" si="4"/>
        <v>628</v>
      </c>
      <c r="K143" s="23" t="s">
        <v>18</v>
      </c>
    </row>
    <row r="144" spans="1:11" s="1" customFormat="1" ht="14.85" customHeight="1" x14ac:dyDescent="0.25">
      <c r="A144" s="23">
        <f t="shared" si="5"/>
        <v>137</v>
      </c>
      <c r="B144" s="23" t="s">
        <v>305</v>
      </c>
      <c r="C144" s="38" t="s">
        <v>333</v>
      </c>
      <c r="D144" s="38" t="s">
        <v>334</v>
      </c>
      <c r="E144" s="24" t="s">
        <v>35</v>
      </c>
      <c r="F144" s="38" t="s">
        <v>36</v>
      </c>
      <c r="G144" s="40">
        <v>25</v>
      </c>
      <c r="H144" s="39">
        <f>VLOOKUP(F144,'[1]Pragati Upcountry Freight Annex'!$B$4:$F$136,5,FALSE)</f>
        <v>75</v>
      </c>
      <c r="I144" s="39">
        <v>20</v>
      </c>
      <c r="J144" s="39">
        <f t="shared" si="4"/>
        <v>1895</v>
      </c>
      <c r="K144" s="23" t="s">
        <v>19</v>
      </c>
    </row>
    <row r="145" spans="1:11" s="1" customFormat="1" ht="14.85" customHeight="1" x14ac:dyDescent="0.25">
      <c r="A145" s="23">
        <f t="shared" si="5"/>
        <v>138</v>
      </c>
      <c r="B145" s="23" t="s">
        <v>305</v>
      </c>
      <c r="C145" s="38" t="s">
        <v>335</v>
      </c>
      <c r="D145" s="38" t="s">
        <v>336</v>
      </c>
      <c r="E145" s="24" t="s">
        <v>35</v>
      </c>
      <c r="F145" s="38" t="s">
        <v>36</v>
      </c>
      <c r="G145" s="40">
        <v>19</v>
      </c>
      <c r="H145" s="39">
        <f>VLOOKUP(F145,'[1]Pragati Upcountry Freight Annex'!$B$4:$F$136,5,FALSE)</f>
        <v>75</v>
      </c>
      <c r="I145" s="39">
        <v>20</v>
      </c>
      <c r="J145" s="39">
        <f t="shared" si="4"/>
        <v>1445</v>
      </c>
      <c r="K145" s="23" t="s">
        <v>19</v>
      </c>
    </row>
    <row r="146" spans="1:11" s="1" customFormat="1" ht="14.85" customHeight="1" x14ac:dyDescent="0.25">
      <c r="A146" s="23">
        <f t="shared" si="5"/>
        <v>139</v>
      </c>
      <c r="B146" s="23" t="s">
        <v>305</v>
      </c>
      <c r="C146" s="38" t="s">
        <v>337</v>
      </c>
      <c r="D146" s="38" t="s">
        <v>338</v>
      </c>
      <c r="E146" s="24" t="s">
        <v>35</v>
      </c>
      <c r="F146" s="38" t="s">
        <v>36</v>
      </c>
      <c r="G146" s="40">
        <v>3</v>
      </c>
      <c r="H146" s="39">
        <f>VLOOKUP(F146,'[1]Pragati Upcountry Freight Annex'!$B$4:$C$138,2,FALSE)</f>
        <v>40</v>
      </c>
      <c r="I146" s="39">
        <v>20</v>
      </c>
      <c r="J146" s="39">
        <f t="shared" si="4"/>
        <v>140</v>
      </c>
      <c r="K146" s="23" t="s">
        <v>18</v>
      </c>
    </row>
    <row r="147" spans="1:11" s="1" customFormat="1" ht="14.85" customHeight="1" x14ac:dyDescent="0.25">
      <c r="A147" s="23">
        <f t="shared" si="5"/>
        <v>140</v>
      </c>
      <c r="B147" s="23" t="s">
        <v>339</v>
      </c>
      <c r="C147" s="38" t="s">
        <v>340</v>
      </c>
      <c r="D147" s="38" t="s">
        <v>341</v>
      </c>
      <c r="E147" s="24" t="s">
        <v>35</v>
      </c>
      <c r="F147" s="38" t="s">
        <v>342</v>
      </c>
      <c r="G147" s="40">
        <v>1</v>
      </c>
      <c r="H147" s="39">
        <f>VLOOKUP(F147,'[1]Pragati Upcountry Freight Annex'!$B$4:$F$136,5,FALSE)</f>
        <v>70</v>
      </c>
      <c r="I147" s="39">
        <v>20</v>
      </c>
      <c r="J147" s="39">
        <f t="shared" si="4"/>
        <v>90</v>
      </c>
      <c r="K147" s="23" t="s">
        <v>19</v>
      </c>
    </row>
    <row r="148" spans="1:11" s="1" customFormat="1" ht="14.85" customHeight="1" x14ac:dyDescent="0.25">
      <c r="A148" s="23">
        <f t="shared" si="5"/>
        <v>141</v>
      </c>
      <c r="B148" s="23" t="s">
        <v>339</v>
      </c>
      <c r="C148" s="38" t="s">
        <v>343</v>
      </c>
      <c r="D148" s="38" t="s">
        <v>344</v>
      </c>
      <c r="E148" s="24" t="s">
        <v>35</v>
      </c>
      <c r="F148" s="38" t="s">
        <v>342</v>
      </c>
      <c r="G148" s="40">
        <v>3</v>
      </c>
      <c r="H148" s="39">
        <f>VLOOKUP(F148,'[1]Pragati Upcountry Freight Annex'!$B$4:$F$136,5,FALSE)</f>
        <v>70</v>
      </c>
      <c r="I148" s="39">
        <v>20</v>
      </c>
      <c r="J148" s="39">
        <f t="shared" si="4"/>
        <v>230</v>
      </c>
      <c r="K148" s="23" t="s">
        <v>19</v>
      </c>
    </row>
    <row r="149" spans="1:11" s="1" customFormat="1" ht="14.85" customHeight="1" x14ac:dyDescent="0.25">
      <c r="A149" s="23">
        <f t="shared" si="5"/>
        <v>142</v>
      </c>
      <c r="B149" s="23" t="s">
        <v>339</v>
      </c>
      <c r="C149" s="38" t="s">
        <v>345</v>
      </c>
      <c r="D149" s="38" t="s">
        <v>346</v>
      </c>
      <c r="E149" s="24" t="s">
        <v>35</v>
      </c>
      <c r="F149" s="38" t="s">
        <v>342</v>
      </c>
      <c r="G149" s="40">
        <v>2</v>
      </c>
      <c r="H149" s="39">
        <f>VLOOKUP(F149,'[1]Pragati Upcountry Freight Annex'!$B$4:$F$136,5,FALSE)</f>
        <v>70</v>
      </c>
      <c r="I149" s="39">
        <v>20</v>
      </c>
      <c r="J149" s="39">
        <f t="shared" si="4"/>
        <v>160</v>
      </c>
      <c r="K149" s="23" t="s">
        <v>19</v>
      </c>
    </row>
    <row r="150" spans="1:11" s="1" customFormat="1" ht="14.85" customHeight="1" x14ac:dyDescent="0.25">
      <c r="A150" s="23">
        <f t="shared" si="5"/>
        <v>143</v>
      </c>
      <c r="B150" s="23" t="s">
        <v>339</v>
      </c>
      <c r="C150" s="38" t="s">
        <v>347</v>
      </c>
      <c r="D150" s="38" t="s">
        <v>348</v>
      </c>
      <c r="E150" s="24" t="s">
        <v>35</v>
      </c>
      <c r="F150" s="38" t="s">
        <v>30</v>
      </c>
      <c r="G150" s="40">
        <v>6</v>
      </c>
      <c r="H150" s="39">
        <f>VLOOKUP(F150,'[1]Pragati Upcountry Freight Annex'!$B$4:$C$136,2,FALSE)</f>
        <v>37</v>
      </c>
      <c r="I150" s="39">
        <v>20</v>
      </c>
      <c r="J150" s="39">
        <f t="shared" si="4"/>
        <v>242</v>
      </c>
      <c r="K150" s="23" t="s">
        <v>17</v>
      </c>
    </row>
    <row r="151" spans="1:11" s="1" customFormat="1" ht="14.85" customHeight="1" x14ac:dyDescent="0.25">
      <c r="A151" s="23">
        <f t="shared" si="5"/>
        <v>144</v>
      </c>
      <c r="B151" s="23" t="s">
        <v>339</v>
      </c>
      <c r="C151" s="38" t="s">
        <v>349</v>
      </c>
      <c r="D151" s="38" t="s">
        <v>350</v>
      </c>
      <c r="E151" s="24" t="s">
        <v>35</v>
      </c>
      <c r="F151" s="38" t="s">
        <v>36</v>
      </c>
      <c r="G151" s="40">
        <v>6</v>
      </c>
      <c r="H151" s="39">
        <f>VLOOKUP(F151,'[1]Pragati Upcountry Freight Annex'!$B$4:$C$136,2,FALSE)</f>
        <v>40</v>
      </c>
      <c r="I151" s="39">
        <v>20</v>
      </c>
      <c r="J151" s="39">
        <f t="shared" si="4"/>
        <v>260</v>
      </c>
      <c r="K151" s="23" t="s">
        <v>17</v>
      </c>
    </row>
    <row r="152" spans="1:11" s="1" customFormat="1" ht="14.85" customHeight="1" x14ac:dyDescent="0.25">
      <c r="A152" s="23">
        <f t="shared" si="5"/>
        <v>145</v>
      </c>
      <c r="B152" s="23" t="s">
        <v>339</v>
      </c>
      <c r="C152" s="38" t="s">
        <v>351</v>
      </c>
      <c r="D152" s="38" t="s">
        <v>352</v>
      </c>
      <c r="E152" s="24" t="s">
        <v>35</v>
      </c>
      <c r="F152" s="38" t="s">
        <v>36</v>
      </c>
      <c r="G152" s="40">
        <v>13</v>
      </c>
      <c r="H152" s="39">
        <f>VLOOKUP(F152,'[1]Pragati Upcountry Freight Annex'!$B$4:$C$136,2,FALSE)</f>
        <v>40</v>
      </c>
      <c r="I152" s="39">
        <v>20</v>
      </c>
      <c r="J152" s="39">
        <f t="shared" si="4"/>
        <v>540</v>
      </c>
      <c r="K152" s="23" t="s">
        <v>17</v>
      </c>
    </row>
    <row r="153" spans="1:11" s="1" customFormat="1" ht="14.85" customHeight="1" x14ac:dyDescent="0.25">
      <c r="A153" s="23">
        <f t="shared" si="5"/>
        <v>146</v>
      </c>
      <c r="B153" s="23" t="s">
        <v>339</v>
      </c>
      <c r="C153" s="38" t="s">
        <v>353</v>
      </c>
      <c r="D153" s="38" t="s">
        <v>354</v>
      </c>
      <c r="E153" s="24" t="s">
        <v>35</v>
      </c>
      <c r="F153" s="38" t="s">
        <v>36</v>
      </c>
      <c r="G153" s="40">
        <v>4</v>
      </c>
      <c r="H153" s="39">
        <f>VLOOKUP(F153,'[1]Pragati Upcountry Freight Annex'!$B$4:$F$136,5,FALSE)</f>
        <v>75</v>
      </c>
      <c r="I153" s="39">
        <v>20</v>
      </c>
      <c r="J153" s="39">
        <f t="shared" si="4"/>
        <v>320</v>
      </c>
      <c r="K153" s="23" t="s">
        <v>19</v>
      </c>
    </row>
    <row r="154" spans="1:11" s="1" customFormat="1" ht="14.85" customHeight="1" x14ac:dyDescent="0.25">
      <c r="A154" s="23">
        <f t="shared" si="5"/>
        <v>147</v>
      </c>
      <c r="B154" s="23" t="s">
        <v>339</v>
      </c>
      <c r="C154" s="38" t="s">
        <v>355</v>
      </c>
      <c r="D154" s="38" t="s">
        <v>356</v>
      </c>
      <c r="E154" s="24" t="s">
        <v>35</v>
      </c>
      <c r="F154" s="38" t="s">
        <v>37</v>
      </c>
      <c r="G154" s="40">
        <v>21</v>
      </c>
      <c r="H154" s="39">
        <f>VLOOKUP(F154,'[1]Pragati Upcountry Freight Annex'!$B$4:$F$136,5,FALSE)</f>
        <v>65</v>
      </c>
      <c r="I154" s="39">
        <v>20</v>
      </c>
      <c r="J154" s="39">
        <f t="shared" si="4"/>
        <v>1385</v>
      </c>
      <c r="K154" s="23" t="s">
        <v>19</v>
      </c>
    </row>
    <row r="155" spans="1:11" s="1" customFormat="1" ht="14.85" customHeight="1" x14ac:dyDescent="0.25">
      <c r="A155" s="23">
        <f t="shared" si="5"/>
        <v>148</v>
      </c>
      <c r="B155" s="23" t="s">
        <v>339</v>
      </c>
      <c r="C155" s="38" t="s">
        <v>357</v>
      </c>
      <c r="D155" s="38" t="s">
        <v>358</v>
      </c>
      <c r="E155" s="24" t="s">
        <v>35</v>
      </c>
      <c r="F155" s="38" t="s">
        <v>37</v>
      </c>
      <c r="G155" s="40">
        <v>3</v>
      </c>
      <c r="H155" s="39">
        <f>VLOOKUP(F155,'[1]Pragati Upcountry Freight Annex'!$B$4:$F$136,5,FALSE)</f>
        <v>65</v>
      </c>
      <c r="I155" s="39">
        <v>20</v>
      </c>
      <c r="J155" s="39">
        <f t="shared" si="4"/>
        <v>215</v>
      </c>
      <c r="K155" s="23" t="s">
        <v>19</v>
      </c>
    </row>
    <row r="156" spans="1:11" s="1" customFormat="1" ht="14.85" customHeight="1" x14ac:dyDescent="0.25">
      <c r="A156" s="23">
        <f t="shared" si="5"/>
        <v>149</v>
      </c>
      <c r="B156" s="23" t="s">
        <v>359</v>
      </c>
      <c r="C156" s="38" t="s">
        <v>360</v>
      </c>
      <c r="D156" s="38" t="s">
        <v>361</v>
      </c>
      <c r="E156" s="24" t="s">
        <v>35</v>
      </c>
      <c r="F156" s="38" t="s">
        <v>342</v>
      </c>
      <c r="G156" s="40">
        <v>7</v>
      </c>
      <c r="H156" s="39">
        <f>VLOOKUP(F156,'[1]Pragati Upcountry Freight Annex'!$B$4:$F$136,5,FALSE)</f>
        <v>70</v>
      </c>
      <c r="I156" s="39">
        <v>20</v>
      </c>
      <c r="J156" s="39">
        <f t="shared" si="4"/>
        <v>510</v>
      </c>
      <c r="K156" s="23" t="s">
        <v>19</v>
      </c>
    </row>
    <row r="157" spans="1:11" s="1" customFormat="1" ht="14.85" customHeight="1" x14ac:dyDescent="0.25">
      <c r="A157" s="23">
        <f t="shared" si="5"/>
        <v>150</v>
      </c>
      <c r="B157" s="23" t="s">
        <v>359</v>
      </c>
      <c r="C157" s="38" t="s">
        <v>362</v>
      </c>
      <c r="D157" s="38" t="s">
        <v>363</v>
      </c>
      <c r="E157" s="24" t="s">
        <v>35</v>
      </c>
      <c r="F157" s="38" t="s">
        <v>342</v>
      </c>
      <c r="G157" s="40">
        <v>8</v>
      </c>
      <c r="H157" s="39">
        <v>70</v>
      </c>
      <c r="I157" s="39">
        <v>20</v>
      </c>
      <c r="J157" s="39">
        <f t="shared" si="4"/>
        <v>580</v>
      </c>
      <c r="K157" s="23" t="s">
        <v>19</v>
      </c>
    </row>
    <row r="158" spans="1:11" s="1" customFormat="1" ht="14.85" customHeight="1" x14ac:dyDescent="0.25">
      <c r="A158" s="23">
        <f t="shared" si="5"/>
        <v>151</v>
      </c>
      <c r="B158" s="23" t="s">
        <v>359</v>
      </c>
      <c r="C158" s="38" t="s">
        <v>364</v>
      </c>
      <c r="D158" s="38" t="s">
        <v>365</v>
      </c>
      <c r="E158" s="24" t="s">
        <v>35</v>
      </c>
      <c r="F158" s="38" t="s">
        <v>22</v>
      </c>
      <c r="G158" s="40">
        <v>8</v>
      </c>
      <c r="H158" s="39">
        <f>VLOOKUP(F158,'[1]Pragati Upcountry Freight Annex'!$B$4:$C$136,2,FALSE)</f>
        <v>38</v>
      </c>
      <c r="I158" s="39">
        <v>20</v>
      </c>
      <c r="J158" s="39">
        <f t="shared" si="4"/>
        <v>324</v>
      </c>
      <c r="K158" s="23" t="s">
        <v>17</v>
      </c>
    </row>
    <row r="159" spans="1:11" s="1" customFormat="1" ht="14.85" customHeight="1" x14ac:dyDescent="0.25">
      <c r="A159" s="23">
        <f t="shared" si="5"/>
        <v>152</v>
      </c>
      <c r="B159" s="23" t="s">
        <v>359</v>
      </c>
      <c r="C159" s="38" t="s">
        <v>366</v>
      </c>
      <c r="D159" s="38" t="s">
        <v>367</v>
      </c>
      <c r="E159" s="24" t="s">
        <v>35</v>
      </c>
      <c r="F159" s="38" t="s">
        <v>22</v>
      </c>
      <c r="G159" s="40">
        <v>13</v>
      </c>
      <c r="H159" s="39">
        <f>VLOOKUP(F159,'[1]Pragati Upcountry Freight Annex'!$B$4:$C$136,2,FALSE)</f>
        <v>38</v>
      </c>
      <c r="I159" s="39">
        <v>20</v>
      </c>
      <c r="J159" s="39">
        <f t="shared" si="4"/>
        <v>514</v>
      </c>
      <c r="K159" s="23" t="s">
        <v>17</v>
      </c>
    </row>
    <row r="160" spans="1:11" s="1" customFormat="1" ht="14.85" customHeight="1" x14ac:dyDescent="0.25">
      <c r="A160" s="23">
        <f t="shared" si="5"/>
        <v>153</v>
      </c>
      <c r="B160" s="23" t="s">
        <v>359</v>
      </c>
      <c r="C160" s="38" t="s">
        <v>368</v>
      </c>
      <c r="D160" s="38" t="s">
        <v>369</v>
      </c>
      <c r="E160" s="24" t="s">
        <v>35</v>
      </c>
      <c r="F160" s="38" t="s">
        <v>27</v>
      </c>
      <c r="G160" s="40">
        <v>5</v>
      </c>
      <c r="H160" s="39">
        <f>VLOOKUP(F160,'[1]Pragati Upcountry Freight Annex'!$B$4:$F$136,5,FALSE)</f>
        <v>65</v>
      </c>
      <c r="I160" s="39">
        <v>20</v>
      </c>
      <c r="J160" s="39">
        <f t="shared" si="4"/>
        <v>345</v>
      </c>
      <c r="K160" s="23" t="s">
        <v>19</v>
      </c>
    </row>
    <row r="161" spans="1:11" s="1" customFormat="1" ht="14.85" customHeight="1" x14ac:dyDescent="0.25">
      <c r="A161" s="23">
        <f t="shared" si="5"/>
        <v>154</v>
      </c>
      <c r="B161" s="23" t="s">
        <v>359</v>
      </c>
      <c r="C161" s="38" t="s">
        <v>370</v>
      </c>
      <c r="D161" s="38" t="s">
        <v>371</v>
      </c>
      <c r="E161" s="24" t="s">
        <v>35</v>
      </c>
      <c r="F161" s="38" t="s">
        <v>36</v>
      </c>
      <c r="G161" s="40">
        <v>4</v>
      </c>
      <c r="H161" s="39">
        <f>VLOOKUP(F161,'[1]Pragati Upcountry Freight Annex'!$B$4:$C$136,2,FALSE)</f>
        <v>40</v>
      </c>
      <c r="I161" s="39">
        <v>20</v>
      </c>
      <c r="J161" s="39">
        <f t="shared" si="4"/>
        <v>180</v>
      </c>
      <c r="K161" s="23" t="s">
        <v>17</v>
      </c>
    </row>
    <row r="162" spans="1:11" s="1" customFormat="1" ht="14.85" customHeight="1" x14ac:dyDescent="0.25">
      <c r="A162" s="23">
        <f t="shared" si="5"/>
        <v>155</v>
      </c>
      <c r="B162" s="23" t="s">
        <v>359</v>
      </c>
      <c r="C162" s="38" t="s">
        <v>372</v>
      </c>
      <c r="D162" s="38" t="s">
        <v>373</v>
      </c>
      <c r="E162" s="24" t="s">
        <v>35</v>
      </c>
      <c r="F162" s="38" t="s">
        <v>36</v>
      </c>
      <c r="G162" s="40">
        <v>1</v>
      </c>
      <c r="H162" s="39">
        <f>VLOOKUP(F162,'[1]Pragati Upcountry Freight Annex'!$B$4:$F$136,5,FALSE)</f>
        <v>75</v>
      </c>
      <c r="I162" s="39">
        <v>20</v>
      </c>
      <c r="J162" s="39">
        <f t="shared" si="4"/>
        <v>95</v>
      </c>
      <c r="K162" s="23" t="s">
        <v>19</v>
      </c>
    </row>
    <row r="163" spans="1:11" s="1" customFormat="1" ht="14.85" customHeight="1" x14ac:dyDescent="0.25">
      <c r="A163" s="23">
        <f t="shared" si="5"/>
        <v>156</v>
      </c>
      <c r="B163" s="23" t="s">
        <v>359</v>
      </c>
      <c r="C163" s="38" t="s">
        <v>374</v>
      </c>
      <c r="D163" s="38" t="s">
        <v>375</v>
      </c>
      <c r="E163" s="24" t="s">
        <v>35</v>
      </c>
      <c r="F163" s="38" t="s">
        <v>27</v>
      </c>
      <c r="G163" s="40">
        <v>20</v>
      </c>
      <c r="H163" s="39">
        <f>VLOOKUP(F163,'[1]Pragati Upcountry Freight Annex'!$B$4:$F$136,5,FALSE)</f>
        <v>65</v>
      </c>
      <c r="I163" s="39">
        <v>20</v>
      </c>
      <c r="J163" s="39">
        <f t="shared" si="4"/>
        <v>1320</v>
      </c>
      <c r="K163" s="23" t="s">
        <v>19</v>
      </c>
    </row>
    <row r="164" spans="1:11" s="1" customFormat="1" ht="14.85" customHeight="1" x14ac:dyDescent="0.25">
      <c r="A164" s="23">
        <f t="shared" si="5"/>
        <v>157</v>
      </c>
      <c r="B164" s="23" t="s">
        <v>359</v>
      </c>
      <c r="C164" s="38" t="s">
        <v>376</v>
      </c>
      <c r="D164" s="38" t="s">
        <v>377</v>
      </c>
      <c r="E164" s="24" t="s">
        <v>35</v>
      </c>
      <c r="F164" s="38" t="s">
        <v>23</v>
      </c>
      <c r="G164" s="40">
        <v>11</v>
      </c>
      <c r="H164" s="39">
        <f>VLOOKUP(F164,'[1]Pragati Upcountry Freight Annex'!$B$4:$F$136,5,FALSE)</f>
        <v>65</v>
      </c>
      <c r="I164" s="39">
        <v>20</v>
      </c>
      <c r="J164" s="39">
        <f t="shared" si="4"/>
        <v>735</v>
      </c>
      <c r="K164" s="23" t="s">
        <v>19</v>
      </c>
    </row>
    <row r="165" spans="1:11" s="1" customFormat="1" ht="14.85" customHeight="1" x14ac:dyDescent="0.25">
      <c r="A165" s="23">
        <f t="shared" si="5"/>
        <v>158</v>
      </c>
      <c r="B165" s="23" t="s">
        <v>359</v>
      </c>
      <c r="C165" s="38" t="s">
        <v>378</v>
      </c>
      <c r="D165" s="38" t="s">
        <v>379</v>
      </c>
      <c r="E165" s="24" t="s">
        <v>35</v>
      </c>
      <c r="F165" s="38" t="s">
        <v>22</v>
      </c>
      <c r="G165" s="40">
        <v>18</v>
      </c>
      <c r="H165" s="39">
        <f>VLOOKUP(F165,'[1]Pragati Upcountry Freight Annex'!$B$4:$F$136,5,FALSE)</f>
        <v>65</v>
      </c>
      <c r="I165" s="39">
        <v>20</v>
      </c>
      <c r="J165" s="39">
        <f t="shared" si="4"/>
        <v>1190</v>
      </c>
      <c r="K165" s="23" t="s">
        <v>19</v>
      </c>
    </row>
    <row r="166" spans="1:11" s="1" customFormat="1" ht="14.85" customHeight="1" x14ac:dyDescent="0.25">
      <c r="A166" s="23">
        <f t="shared" si="5"/>
        <v>159</v>
      </c>
      <c r="B166" s="23" t="s">
        <v>359</v>
      </c>
      <c r="C166" s="38" t="s">
        <v>380</v>
      </c>
      <c r="D166" s="38" t="s">
        <v>381</v>
      </c>
      <c r="E166" s="24" t="s">
        <v>35</v>
      </c>
      <c r="F166" s="38" t="s">
        <v>28</v>
      </c>
      <c r="G166" s="40">
        <v>32</v>
      </c>
      <c r="H166" s="39">
        <f>VLOOKUP(F166,'[1]Pragati Upcountry Freight Annex'!$B$4:$F$136,5,FALSE)</f>
        <v>65</v>
      </c>
      <c r="I166" s="39">
        <v>20</v>
      </c>
      <c r="J166" s="39">
        <f t="shared" si="4"/>
        <v>2100</v>
      </c>
      <c r="K166" s="23" t="s">
        <v>19</v>
      </c>
    </row>
    <row r="167" spans="1:11" s="1" customFormat="1" ht="14.85" customHeight="1" x14ac:dyDescent="0.25">
      <c r="A167" s="23">
        <f t="shared" si="5"/>
        <v>160</v>
      </c>
      <c r="B167" s="23" t="s">
        <v>359</v>
      </c>
      <c r="C167" s="38" t="s">
        <v>382</v>
      </c>
      <c r="D167" s="38" t="s">
        <v>383</v>
      </c>
      <c r="E167" s="24" t="s">
        <v>35</v>
      </c>
      <c r="F167" s="38" t="s">
        <v>36</v>
      </c>
      <c r="G167" s="40">
        <v>3</v>
      </c>
      <c r="H167" s="39">
        <f>VLOOKUP(F167,'[1]Pragati Upcountry Freight Annex'!$B$4:$F$136,5,FALSE)</f>
        <v>75</v>
      </c>
      <c r="I167" s="39">
        <v>20</v>
      </c>
      <c r="J167" s="39">
        <f t="shared" si="4"/>
        <v>245</v>
      </c>
      <c r="K167" s="23" t="s">
        <v>19</v>
      </c>
    </row>
    <row r="168" spans="1:11" s="1" customFormat="1" ht="14.85" customHeight="1" x14ac:dyDescent="0.25">
      <c r="A168" s="23">
        <f t="shared" si="5"/>
        <v>161</v>
      </c>
      <c r="B168" s="23" t="s">
        <v>359</v>
      </c>
      <c r="C168" s="38" t="s">
        <v>384</v>
      </c>
      <c r="D168" s="38" t="s">
        <v>385</v>
      </c>
      <c r="E168" s="24" t="s">
        <v>35</v>
      </c>
      <c r="F168" s="38" t="s">
        <v>28</v>
      </c>
      <c r="G168" s="40">
        <v>7</v>
      </c>
      <c r="H168" s="39">
        <f>VLOOKUP(F168,'[1]Pragati Upcountry Freight Annex'!$B$4:$F$136,5,FALSE)</f>
        <v>65</v>
      </c>
      <c r="I168" s="39">
        <v>20</v>
      </c>
      <c r="J168" s="39">
        <f t="shared" si="4"/>
        <v>475</v>
      </c>
      <c r="K168" s="23" t="s">
        <v>19</v>
      </c>
    </row>
    <row r="169" spans="1:11" s="1" customFormat="1" ht="14.85" customHeight="1" x14ac:dyDescent="0.25">
      <c r="A169" s="23">
        <f t="shared" si="5"/>
        <v>162</v>
      </c>
      <c r="B169" s="23" t="s">
        <v>359</v>
      </c>
      <c r="C169" s="38" t="s">
        <v>386</v>
      </c>
      <c r="D169" s="38" t="s">
        <v>387</v>
      </c>
      <c r="E169" s="24" t="s">
        <v>35</v>
      </c>
      <c r="F169" s="38" t="s">
        <v>30</v>
      </c>
      <c r="G169" s="40">
        <v>2</v>
      </c>
      <c r="H169" s="39">
        <f>VLOOKUP(F169,'[1]Pragati Upcountry Freight Annex'!$B$4:$C$136,2,FALSE)</f>
        <v>37</v>
      </c>
      <c r="I169" s="39">
        <v>20</v>
      </c>
      <c r="J169" s="39">
        <f t="shared" si="4"/>
        <v>94</v>
      </c>
      <c r="K169" s="23" t="s">
        <v>17</v>
      </c>
    </row>
    <row r="170" spans="1:11" s="1" customFormat="1" ht="14.85" customHeight="1" x14ac:dyDescent="0.25">
      <c r="A170" s="23">
        <f t="shared" si="5"/>
        <v>163</v>
      </c>
      <c r="B170" s="23" t="s">
        <v>359</v>
      </c>
      <c r="C170" s="38" t="s">
        <v>388</v>
      </c>
      <c r="D170" s="38" t="s">
        <v>389</v>
      </c>
      <c r="E170" s="24" t="s">
        <v>35</v>
      </c>
      <c r="F170" s="38" t="s">
        <v>23</v>
      </c>
      <c r="G170" s="40">
        <v>6</v>
      </c>
      <c r="H170" s="39">
        <f>VLOOKUP(F170,'[1]Pragati Upcountry Freight Annex'!$B$4:$F$136,5,FALSE)</f>
        <v>65</v>
      </c>
      <c r="I170" s="39">
        <v>20</v>
      </c>
      <c r="J170" s="39">
        <f t="shared" si="4"/>
        <v>410</v>
      </c>
      <c r="K170" s="23" t="s">
        <v>19</v>
      </c>
    </row>
    <row r="171" spans="1:11" s="1" customFormat="1" ht="14.85" customHeight="1" x14ac:dyDescent="0.25">
      <c r="A171" s="23">
        <f t="shared" si="5"/>
        <v>164</v>
      </c>
      <c r="B171" s="23" t="s">
        <v>390</v>
      </c>
      <c r="C171" s="38" t="s">
        <v>391</v>
      </c>
      <c r="D171" s="38" t="s">
        <v>392</v>
      </c>
      <c r="E171" s="24" t="s">
        <v>35</v>
      </c>
      <c r="F171" s="38" t="s">
        <v>37</v>
      </c>
      <c r="G171" s="40">
        <v>114</v>
      </c>
      <c r="H171" s="39">
        <f>VLOOKUP(F171,'[1]Pragati Upcountry Freight Annex'!$B$4:$C$136,2,FALSE)</f>
        <v>38</v>
      </c>
      <c r="I171" s="39">
        <v>20</v>
      </c>
      <c r="J171" s="39">
        <f t="shared" si="4"/>
        <v>4352</v>
      </c>
      <c r="K171" s="23" t="s">
        <v>17</v>
      </c>
    </row>
    <row r="172" spans="1:11" s="1" customFormat="1" ht="14.85" customHeight="1" x14ac:dyDescent="0.25">
      <c r="A172" s="23">
        <f t="shared" si="5"/>
        <v>165</v>
      </c>
      <c r="B172" s="23" t="s">
        <v>390</v>
      </c>
      <c r="C172" s="38" t="s">
        <v>393</v>
      </c>
      <c r="D172" s="38" t="s">
        <v>394</v>
      </c>
      <c r="E172" s="24" t="s">
        <v>35</v>
      </c>
      <c r="F172" s="38" t="s">
        <v>37</v>
      </c>
      <c r="G172" s="40">
        <v>1</v>
      </c>
      <c r="H172" s="39">
        <v>30</v>
      </c>
      <c r="I172" s="39">
        <v>20</v>
      </c>
      <c r="J172" s="39">
        <f t="shared" si="4"/>
        <v>50</v>
      </c>
      <c r="K172" s="23" t="s">
        <v>395</v>
      </c>
    </row>
    <row r="173" spans="1:11" s="1" customFormat="1" ht="14.85" customHeight="1" x14ac:dyDescent="0.25">
      <c r="A173" s="23">
        <f t="shared" si="5"/>
        <v>166</v>
      </c>
      <c r="B173" s="23" t="s">
        <v>390</v>
      </c>
      <c r="C173" s="38" t="s">
        <v>396</v>
      </c>
      <c r="D173" s="38" t="s">
        <v>397</v>
      </c>
      <c r="E173" s="24" t="s">
        <v>35</v>
      </c>
      <c r="F173" s="38" t="s">
        <v>26</v>
      </c>
      <c r="G173" s="40">
        <v>1</v>
      </c>
      <c r="H173" s="39">
        <f>VLOOKUP(F173,'[1]Pragati Upcountry Freight Annex'!$B$4:$J$136,9,FALSE)</f>
        <v>340</v>
      </c>
      <c r="I173" s="39">
        <v>20</v>
      </c>
      <c r="J173" s="39">
        <f t="shared" si="4"/>
        <v>360</v>
      </c>
      <c r="K173" s="23" t="s">
        <v>15</v>
      </c>
    </row>
    <row r="174" spans="1:11" s="1" customFormat="1" ht="14.85" customHeight="1" x14ac:dyDescent="0.25">
      <c r="A174" s="23">
        <f t="shared" si="5"/>
        <v>167</v>
      </c>
      <c r="B174" s="23" t="s">
        <v>398</v>
      </c>
      <c r="C174" s="38" t="s">
        <v>399</v>
      </c>
      <c r="D174" s="38" t="s">
        <v>400</v>
      </c>
      <c r="E174" s="24" t="s">
        <v>35</v>
      </c>
      <c r="F174" s="38" t="s">
        <v>23</v>
      </c>
      <c r="G174" s="40">
        <v>2</v>
      </c>
      <c r="H174" s="39">
        <f>VLOOKUP(F174,'[1]Pragati Upcountry Freight Annex'!$B$4:$F$136,5,FALSE)</f>
        <v>65</v>
      </c>
      <c r="I174" s="39">
        <v>20</v>
      </c>
      <c r="J174" s="39">
        <f t="shared" si="4"/>
        <v>150</v>
      </c>
      <c r="K174" s="23" t="s">
        <v>19</v>
      </c>
    </row>
    <row r="175" spans="1:11" s="1" customFormat="1" ht="14.85" customHeight="1" x14ac:dyDescent="0.25">
      <c r="A175" s="23">
        <f t="shared" si="5"/>
        <v>168</v>
      </c>
      <c r="B175" s="23" t="s">
        <v>398</v>
      </c>
      <c r="C175" s="38" t="s">
        <v>401</v>
      </c>
      <c r="D175" s="38" t="s">
        <v>402</v>
      </c>
      <c r="E175" s="24" t="s">
        <v>35</v>
      </c>
      <c r="F175" s="38" t="s">
        <v>36</v>
      </c>
      <c r="G175" s="40">
        <v>2</v>
      </c>
      <c r="H175" s="39">
        <f>VLOOKUP(F175,'[1]Pragati Upcountry Freight Annex'!$B$4:$C$136,2,FALSE)</f>
        <v>40</v>
      </c>
      <c r="I175" s="39">
        <v>20</v>
      </c>
      <c r="J175" s="39">
        <f t="shared" si="4"/>
        <v>100</v>
      </c>
      <c r="K175" s="23" t="s">
        <v>17</v>
      </c>
    </row>
    <row r="176" spans="1:11" s="1" customFormat="1" ht="14.85" customHeight="1" x14ac:dyDescent="0.25">
      <c r="A176" s="23">
        <f t="shared" si="5"/>
        <v>169</v>
      </c>
      <c r="B176" s="23" t="s">
        <v>398</v>
      </c>
      <c r="C176" s="38" t="s">
        <v>403</v>
      </c>
      <c r="D176" s="38" t="s">
        <v>404</v>
      </c>
      <c r="E176" s="24" t="s">
        <v>35</v>
      </c>
      <c r="F176" s="38" t="s">
        <v>47</v>
      </c>
      <c r="G176" s="40">
        <v>3</v>
      </c>
      <c r="H176" s="39">
        <f>VLOOKUP(F176,'[1]Pragati Upcountry Freight Annex'!$B$4:$D$137,3,FALSE)</f>
        <v>38</v>
      </c>
      <c r="I176" s="39">
        <v>20</v>
      </c>
      <c r="J176" s="39">
        <f t="shared" si="4"/>
        <v>134</v>
      </c>
      <c r="K176" s="23" t="s">
        <v>16</v>
      </c>
    </row>
    <row r="177" spans="1:11" s="1" customFormat="1" ht="14.85" customHeight="1" x14ac:dyDescent="0.25">
      <c r="A177" s="23">
        <f t="shared" si="5"/>
        <v>170</v>
      </c>
      <c r="B177" s="23" t="s">
        <v>398</v>
      </c>
      <c r="C177" s="38" t="s">
        <v>405</v>
      </c>
      <c r="D177" s="38" t="s">
        <v>406</v>
      </c>
      <c r="E177" s="24" t="s">
        <v>35</v>
      </c>
      <c r="F177" s="38" t="s">
        <v>22</v>
      </c>
      <c r="G177" s="40">
        <v>5</v>
      </c>
      <c r="H177" s="39">
        <f>VLOOKUP(F177,'[1]Pragati Upcountry Freight Annex'!$B$4:$F$136,5,FALSE)</f>
        <v>65</v>
      </c>
      <c r="I177" s="39">
        <v>20</v>
      </c>
      <c r="J177" s="39">
        <f t="shared" si="4"/>
        <v>345</v>
      </c>
      <c r="K177" s="23" t="s">
        <v>17</v>
      </c>
    </row>
    <row r="178" spans="1:11" s="1" customFormat="1" ht="14.85" customHeight="1" x14ac:dyDescent="0.25">
      <c r="A178" s="23">
        <f t="shared" si="5"/>
        <v>171</v>
      </c>
      <c r="B178" s="23" t="s">
        <v>407</v>
      </c>
      <c r="C178" s="38" t="s">
        <v>408</v>
      </c>
      <c r="D178" s="38" t="s">
        <v>409</v>
      </c>
      <c r="E178" s="24" t="s">
        <v>35</v>
      </c>
      <c r="F178" s="38" t="s">
        <v>23</v>
      </c>
      <c r="G178" s="40">
        <v>60</v>
      </c>
      <c r="H178" s="39">
        <f>VLOOKUP(F178,'[1]Pragati Upcountry Freight Annex'!$B$4:$C$136,2,FALSE)</f>
        <v>38</v>
      </c>
      <c r="I178" s="39">
        <v>20</v>
      </c>
      <c r="J178" s="39">
        <f t="shared" si="4"/>
        <v>2300</v>
      </c>
      <c r="K178" s="23" t="s">
        <v>17</v>
      </c>
    </row>
    <row r="179" spans="1:11" s="1" customFormat="1" ht="14.85" customHeight="1" x14ac:dyDescent="0.25">
      <c r="A179" s="23">
        <f t="shared" si="5"/>
        <v>172</v>
      </c>
      <c r="B179" s="23" t="s">
        <v>407</v>
      </c>
      <c r="C179" s="38" t="s">
        <v>410</v>
      </c>
      <c r="D179" s="38" t="s">
        <v>411</v>
      </c>
      <c r="E179" s="24" t="s">
        <v>35</v>
      </c>
      <c r="F179" s="38" t="s">
        <v>23</v>
      </c>
      <c r="G179" s="40">
        <v>4</v>
      </c>
      <c r="H179" s="39">
        <f>VLOOKUP(F179,'[1]Pragati Upcountry Freight Annex'!$B$4:$C$136,2,FALSE)</f>
        <v>38</v>
      </c>
      <c r="I179" s="39">
        <v>20</v>
      </c>
      <c r="J179" s="39">
        <f t="shared" si="4"/>
        <v>172</v>
      </c>
      <c r="K179" s="23" t="s">
        <v>17</v>
      </c>
    </row>
    <row r="180" spans="1:11" s="1" customFormat="1" ht="14.85" customHeight="1" x14ac:dyDescent="0.25">
      <c r="A180" s="23">
        <f t="shared" si="5"/>
        <v>173</v>
      </c>
      <c r="B180" s="23" t="s">
        <v>407</v>
      </c>
      <c r="C180" s="38" t="s">
        <v>412</v>
      </c>
      <c r="D180" s="38" t="s">
        <v>413</v>
      </c>
      <c r="E180" s="24" t="s">
        <v>35</v>
      </c>
      <c r="F180" s="38" t="s">
        <v>23</v>
      </c>
      <c r="G180" s="40">
        <v>25</v>
      </c>
      <c r="H180" s="39">
        <f>VLOOKUP(F180,'[1]Pragati Upcountry Freight Annex'!$B$4:$C$136,2,FALSE)</f>
        <v>38</v>
      </c>
      <c r="I180" s="39">
        <v>20</v>
      </c>
      <c r="J180" s="39">
        <f t="shared" si="4"/>
        <v>970</v>
      </c>
      <c r="K180" s="23" t="s">
        <v>17</v>
      </c>
    </row>
    <row r="181" spans="1:11" s="1" customFormat="1" ht="14.85" customHeight="1" x14ac:dyDescent="0.25">
      <c r="A181" s="23">
        <f t="shared" si="5"/>
        <v>174</v>
      </c>
      <c r="B181" s="23" t="s">
        <v>414</v>
      </c>
      <c r="C181" s="38" t="s">
        <v>415</v>
      </c>
      <c r="D181" s="38" t="s">
        <v>416</v>
      </c>
      <c r="E181" s="24" t="s">
        <v>35</v>
      </c>
      <c r="F181" s="38" t="s">
        <v>22</v>
      </c>
      <c r="G181" s="40">
        <v>7</v>
      </c>
      <c r="H181" s="39">
        <f>VLOOKUP(F181,'[1]Pragati Upcountry Freight Annex'!$B$4:$F$136,5,FALSE)</f>
        <v>65</v>
      </c>
      <c r="I181" s="39">
        <v>20</v>
      </c>
      <c r="J181" s="39">
        <f t="shared" si="4"/>
        <v>475</v>
      </c>
      <c r="K181" s="23" t="s">
        <v>19</v>
      </c>
    </row>
    <row r="182" spans="1:11" s="1" customFormat="1" ht="14.85" customHeight="1" x14ac:dyDescent="0.25">
      <c r="A182" s="23">
        <f t="shared" si="5"/>
        <v>175</v>
      </c>
      <c r="B182" s="23" t="s">
        <v>414</v>
      </c>
      <c r="C182" s="38" t="s">
        <v>417</v>
      </c>
      <c r="D182" s="38" t="s">
        <v>418</v>
      </c>
      <c r="E182" s="24" t="s">
        <v>35</v>
      </c>
      <c r="F182" s="38" t="s">
        <v>25</v>
      </c>
      <c r="G182" s="40">
        <v>6</v>
      </c>
      <c r="H182" s="39">
        <f>VLOOKUP(F182,'[1]Pragati Upcountry Freight Annex'!$B$4:$J$136,9,FALSE)</f>
        <v>340</v>
      </c>
      <c r="I182" s="39">
        <v>20</v>
      </c>
      <c r="J182" s="39">
        <f t="shared" si="4"/>
        <v>2060</v>
      </c>
      <c r="K182" s="23" t="s">
        <v>15</v>
      </c>
    </row>
    <row r="183" spans="1:11" s="1" customFormat="1" ht="14.85" customHeight="1" x14ac:dyDescent="0.25">
      <c r="A183" s="23">
        <f t="shared" si="5"/>
        <v>176</v>
      </c>
      <c r="B183" s="23" t="s">
        <v>414</v>
      </c>
      <c r="C183" s="38" t="s">
        <v>419</v>
      </c>
      <c r="D183" s="38" t="s">
        <v>420</v>
      </c>
      <c r="E183" s="24" t="s">
        <v>35</v>
      </c>
      <c r="F183" s="38" t="s">
        <v>36</v>
      </c>
      <c r="G183" s="40">
        <v>10</v>
      </c>
      <c r="H183" s="39">
        <v>86</v>
      </c>
      <c r="I183" s="39">
        <v>20</v>
      </c>
      <c r="J183" s="39">
        <f t="shared" si="4"/>
        <v>880</v>
      </c>
      <c r="K183" s="23" t="s">
        <v>50</v>
      </c>
    </row>
    <row r="184" spans="1:11" s="1" customFormat="1" ht="14.85" customHeight="1" x14ac:dyDescent="0.25">
      <c r="A184" s="23">
        <f t="shared" si="5"/>
        <v>177</v>
      </c>
      <c r="B184" s="23" t="s">
        <v>414</v>
      </c>
      <c r="C184" s="38" t="s">
        <v>421</v>
      </c>
      <c r="D184" s="38" t="s">
        <v>422</v>
      </c>
      <c r="E184" s="24" t="s">
        <v>35</v>
      </c>
      <c r="F184" s="38" t="s">
        <v>36</v>
      </c>
      <c r="G184" s="40">
        <v>10</v>
      </c>
      <c r="H184" s="39">
        <f>VLOOKUP(F184,'[1]Pragati Upcountry Freight Annex'!$B$4:$F$136,5,FALSE)</f>
        <v>75</v>
      </c>
      <c r="I184" s="39">
        <v>20</v>
      </c>
      <c r="J184" s="39">
        <f t="shared" si="4"/>
        <v>770</v>
      </c>
      <c r="K184" s="23" t="s">
        <v>19</v>
      </c>
    </row>
    <row r="185" spans="1:11" s="1" customFormat="1" ht="14.85" customHeight="1" x14ac:dyDescent="0.25">
      <c r="A185" s="23">
        <f t="shared" si="5"/>
        <v>178</v>
      </c>
      <c r="B185" s="23" t="s">
        <v>414</v>
      </c>
      <c r="C185" s="38" t="s">
        <v>423</v>
      </c>
      <c r="D185" s="38" t="s">
        <v>424</v>
      </c>
      <c r="E185" s="24" t="s">
        <v>35</v>
      </c>
      <c r="F185" s="38" t="s">
        <v>23</v>
      </c>
      <c r="G185" s="40">
        <v>2</v>
      </c>
      <c r="H185" s="39">
        <f>VLOOKUP(F185,'[1]Pragati Upcountry Freight Annex'!$B$4:$J$136,9,FALSE)</f>
        <v>340</v>
      </c>
      <c r="I185" s="39">
        <v>20</v>
      </c>
      <c r="J185" s="39">
        <f t="shared" si="4"/>
        <v>700</v>
      </c>
      <c r="K185" s="23" t="s">
        <v>15</v>
      </c>
    </row>
    <row r="186" spans="1:11" s="1" customFormat="1" ht="14.85" customHeight="1" x14ac:dyDescent="0.25">
      <c r="A186" s="23">
        <f t="shared" si="5"/>
        <v>179</v>
      </c>
      <c r="B186" s="23" t="s">
        <v>414</v>
      </c>
      <c r="C186" s="38" t="s">
        <v>425</v>
      </c>
      <c r="D186" s="38" t="s">
        <v>426</v>
      </c>
      <c r="E186" s="24" t="s">
        <v>35</v>
      </c>
      <c r="F186" s="38" t="s">
        <v>28</v>
      </c>
      <c r="G186" s="40">
        <v>24</v>
      </c>
      <c r="H186" s="39">
        <f>VLOOKUP(F186,'[1]Pragati Upcountry Freight Annex'!$B$4:$D$137,3,FALSE)</f>
        <v>38</v>
      </c>
      <c r="I186" s="39">
        <v>20</v>
      </c>
      <c r="J186" s="39">
        <f t="shared" si="4"/>
        <v>932</v>
      </c>
      <c r="K186" s="23" t="s">
        <v>16</v>
      </c>
    </row>
    <row r="187" spans="1:11" s="1" customFormat="1" ht="14.85" customHeight="1" x14ac:dyDescent="0.25">
      <c r="A187" s="23">
        <f t="shared" si="5"/>
        <v>180</v>
      </c>
      <c r="B187" s="23" t="s">
        <v>414</v>
      </c>
      <c r="C187" s="38" t="s">
        <v>427</v>
      </c>
      <c r="D187" s="38" t="s">
        <v>428</v>
      </c>
      <c r="E187" s="24" t="s">
        <v>35</v>
      </c>
      <c r="F187" s="38" t="s">
        <v>28</v>
      </c>
      <c r="G187" s="40">
        <v>6</v>
      </c>
      <c r="H187" s="39">
        <f>VLOOKUP(F187,'[1]Pragati Upcountry Freight Annex'!$B$4:$C$136,2,FALSE)</f>
        <v>38</v>
      </c>
      <c r="I187" s="39">
        <v>20</v>
      </c>
      <c r="J187" s="39">
        <f t="shared" si="4"/>
        <v>248</v>
      </c>
      <c r="K187" s="23" t="s">
        <v>17</v>
      </c>
    </row>
    <row r="188" spans="1:11" s="1" customFormat="1" ht="14.85" customHeight="1" x14ac:dyDescent="0.25">
      <c r="A188" s="23">
        <f t="shared" si="5"/>
        <v>181</v>
      </c>
      <c r="B188" s="23" t="s">
        <v>414</v>
      </c>
      <c r="C188" s="38" t="s">
        <v>429</v>
      </c>
      <c r="D188" s="38" t="s">
        <v>430</v>
      </c>
      <c r="E188" s="24" t="s">
        <v>35</v>
      </c>
      <c r="F188" s="38" t="s">
        <v>46</v>
      </c>
      <c r="G188" s="40">
        <v>2</v>
      </c>
      <c r="H188" s="39">
        <f>VLOOKUP(F188,'[1]Pragati Upcountry Freight Annex'!$B$4:$J$136,9,FALSE)</f>
        <v>340</v>
      </c>
      <c r="I188" s="39">
        <v>20</v>
      </c>
      <c r="J188" s="39">
        <f t="shared" si="4"/>
        <v>700</v>
      </c>
      <c r="K188" s="23" t="s">
        <v>15</v>
      </c>
    </row>
    <row r="189" spans="1:11" s="1" customFormat="1" ht="14.85" customHeight="1" x14ac:dyDescent="0.25">
      <c r="A189" s="23">
        <f t="shared" si="5"/>
        <v>182</v>
      </c>
      <c r="B189" s="23" t="s">
        <v>414</v>
      </c>
      <c r="C189" s="38" t="s">
        <v>431</v>
      </c>
      <c r="D189" s="38" t="s">
        <v>432</v>
      </c>
      <c r="E189" s="24" t="s">
        <v>35</v>
      </c>
      <c r="F189" s="38" t="s">
        <v>27</v>
      </c>
      <c r="G189" s="40">
        <v>3</v>
      </c>
      <c r="H189" s="39">
        <f>VLOOKUP(F189,'[1]Pragati Upcountry Freight Annex'!$B$4:$F$136,5,FALSE)</f>
        <v>65</v>
      </c>
      <c r="I189" s="39">
        <v>20</v>
      </c>
      <c r="J189" s="39">
        <f t="shared" si="4"/>
        <v>215</v>
      </c>
      <c r="K189" s="23" t="s">
        <v>19</v>
      </c>
    </row>
    <row r="190" spans="1:11" s="1" customFormat="1" ht="14.85" customHeight="1" x14ac:dyDescent="0.25">
      <c r="A190" s="23">
        <f t="shared" si="5"/>
        <v>183</v>
      </c>
      <c r="B190" s="23" t="s">
        <v>414</v>
      </c>
      <c r="C190" s="38" t="s">
        <v>433</v>
      </c>
      <c r="D190" s="38" t="s">
        <v>434</v>
      </c>
      <c r="E190" s="24" t="s">
        <v>35</v>
      </c>
      <c r="F190" s="38" t="s">
        <v>26</v>
      </c>
      <c r="G190" s="40">
        <v>10</v>
      </c>
      <c r="H190" s="39">
        <f>VLOOKUP(F190,'[1]Pragati Upcountry Freight Annex'!$B$4:$C$138,2,FALSE)</f>
        <v>38</v>
      </c>
      <c r="I190" s="39">
        <v>20</v>
      </c>
      <c r="J190" s="39">
        <f t="shared" si="4"/>
        <v>400</v>
      </c>
      <c r="K190" s="23" t="s">
        <v>18</v>
      </c>
    </row>
    <row r="191" spans="1:11" s="1" customFormat="1" ht="14.85" customHeight="1" x14ac:dyDescent="0.25">
      <c r="A191" s="23">
        <f t="shared" si="5"/>
        <v>184</v>
      </c>
      <c r="B191" s="23" t="s">
        <v>414</v>
      </c>
      <c r="C191" s="38" t="s">
        <v>435</v>
      </c>
      <c r="D191" s="38" t="s">
        <v>436</v>
      </c>
      <c r="E191" s="24" t="s">
        <v>35</v>
      </c>
      <c r="F191" s="38" t="s">
        <v>41</v>
      </c>
      <c r="G191" s="40">
        <v>6</v>
      </c>
      <c r="H191" s="39">
        <f>VLOOKUP(F191,'[1]Pragati Upcountry Freight Annex'!$B$4:$F$136,5,FALSE)</f>
        <v>70</v>
      </c>
      <c r="I191" s="39">
        <v>20</v>
      </c>
      <c r="J191" s="39">
        <f t="shared" si="4"/>
        <v>440</v>
      </c>
      <c r="K191" s="23" t="s">
        <v>19</v>
      </c>
    </row>
    <row r="192" spans="1:11" s="1" customFormat="1" ht="14.85" customHeight="1" x14ac:dyDescent="0.25">
      <c r="A192" s="23">
        <f t="shared" si="5"/>
        <v>185</v>
      </c>
      <c r="B192" s="23" t="s">
        <v>414</v>
      </c>
      <c r="C192" s="38" t="s">
        <v>437</v>
      </c>
      <c r="D192" s="38" t="s">
        <v>438</v>
      </c>
      <c r="E192" s="24" t="s">
        <v>35</v>
      </c>
      <c r="F192" s="38" t="s">
        <v>27</v>
      </c>
      <c r="G192" s="40">
        <v>31</v>
      </c>
      <c r="H192" s="39">
        <f>VLOOKUP(F192,'[1]Pragati Upcountry Freight Annex'!$B$4:$C$136,2,FALSE)</f>
        <v>38</v>
      </c>
      <c r="I192" s="39">
        <v>20</v>
      </c>
      <c r="J192" s="39">
        <f t="shared" si="4"/>
        <v>1198</v>
      </c>
      <c r="K192" s="23" t="s">
        <v>17</v>
      </c>
    </row>
    <row r="193" spans="1:11" s="1" customFormat="1" ht="14.85" customHeight="1" x14ac:dyDescent="0.25">
      <c r="A193" s="23">
        <f t="shared" si="5"/>
        <v>186</v>
      </c>
      <c r="B193" s="23" t="s">
        <v>414</v>
      </c>
      <c r="C193" s="38" t="s">
        <v>439</v>
      </c>
      <c r="D193" s="38" t="s">
        <v>440</v>
      </c>
      <c r="E193" s="24" t="s">
        <v>35</v>
      </c>
      <c r="F193" s="38" t="s">
        <v>36</v>
      </c>
      <c r="G193" s="40">
        <v>4</v>
      </c>
      <c r="H193" s="39">
        <f>VLOOKUP(F193,'[1]Pragati Upcountry Freight Annex'!$B$4:$F$136,5,FALSE)</f>
        <v>75</v>
      </c>
      <c r="I193" s="39">
        <v>20</v>
      </c>
      <c r="J193" s="39">
        <f t="shared" si="4"/>
        <v>320</v>
      </c>
      <c r="K193" s="23" t="s">
        <v>19</v>
      </c>
    </row>
    <row r="194" spans="1:11" s="1" customFormat="1" ht="14.85" customHeight="1" x14ac:dyDescent="0.25">
      <c r="A194" s="23">
        <f t="shared" si="5"/>
        <v>187</v>
      </c>
      <c r="B194" s="23" t="s">
        <v>414</v>
      </c>
      <c r="C194" s="38" t="s">
        <v>441</v>
      </c>
      <c r="D194" s="38" t="s">
        <v>442</v>
      </c>
      <c r="E194" s="24" t="s">
        <v>35</v>
      </c>
      <c r="F194" s="38" t="s">
        <v>28</v>
      </c>
      <c r="G194" s="40">
        <v>5</v>
      </c>
      <c r="H194" s="39">
        <f>VLOOKUP(F194,'[1]Pragati Upcountry Freight Annex'!$B$4:$F$136,5,FALSE)</f>
        <v>65</v>
      </c>
      <c r="I194" s="39">
        <v>20</v>
      </c>
      <c r="J194" s="39">
        <f t="shared" si="4"/>
        <v>345</v>
      </c>
      <c r="K194" s="23" t="s">
        <v>19</v>
      </c>
    </row>
    <row r="195" spans="1:11" s="1" customFormat="1" ht="14.85" customHeight="1" x14ac:dyDescent="0.25">
      <c r="A195" s="23">
        <f t="shared" si="5"/>
        <v>188</v>
      </c>
      <c r="B195" s="23" t="s">
        <v>414</v>
      </c>
      <c r="C195" s="38" t="s">
        <v>443</v>
      </c>
      <c r="D195" s="38" t="s">
        <v>444</v>
      </c>
      <c r="E195" s="24" t="s">
        <v>35</v>
      </c>
      <c r="F195" s="38" t="s">
        <v>31</v>
      </c>
      <c r="G195" s="40">
        <v>5</v>
      </c>
      <c r="H195" s="39">
        <f>VLOOKUP(F195,'[1]Pragati Upcountry Freight Annex'!$B$4:$F$136,5,FALSE)</f>
        <v>65</v>
      </c>
      <c r="I195" s="39">
        <v>20</v>
      </c>
      <c r="J195" s="39">
        <f t="shared" si="4"/>
        <v>345</v>
      </c>
      <c r="K195" s="23" t="s">
        <v>19</v>
      </c>
    </row>
    <row r="196" spans="1:11" s="1" customFormat="1" ht="14.85" customHeight="1" x14ac:dyDescent="0.25">
      <c r="A196" s="23">
        <f t="shared" si="5"/>
        <v>189</v>
      </c>
      <c r="B196" s="23" t="s">
        <v>414</v>
      </c>
      <c r="C196" s="38" t="s">
        <v>445</v>
      </c>
      <c r="D196" s="38" t="s">
        <v>446</v>
      </c>
      <c r="E196" s="24" t="s">
        <v>35</v>
      </c>
      <c r="F196" s="38" t="s">
        <v>26</v>
      </c>
      <c r="G196" s="40">
        <v>4</v>
      </c>
      <c r="H196" s="39">
        <f>VLOOKUP(F196,'[1]Pragati Upcountry Freight Annex'!$B$4:$C$138,2,FALSE)</f>
        <v>38</v>
      </c>
      <c r="I196" s="39">
        <v>20</v>
      </c>
      <c r="J196" s="39">
        <f t="shared" si="4"/>
        <v>172</v>
      </c>
      <c r="K196" s="23" t="s">
        <v>18</v>
      </c>
    </row>
    <row r="197" spans="1:11" s="1" customFormat="1" ht="14.85" customHeight="1" x14ac:dyDescent="0.25">
      <c r="A197" s="23">
        <f t="shared" si="5"/>
        <v>190</v>
      </c>
      <c r="B197" s="23" t="s">
        <v>414</v>
      </c>
      <c r="C197" s="38" t="s">
        <v>447</v>
      </c>
      <c r="D197" s="38" t="s">
        <v>448</v>
      </c>
      <c r="E197" s="24" t="s">
        <v>35</v>
      </c>
      <c r="F197" s="38" t="s">
        <v>31</v>
      </c>
      <c r="G197" s="40">
        <v>18</v>
      </c>
      <c r="H197" s="39">
        <f>VLOOKUP(F197,'[1]Pragati Upcountry Freight Annex'!$B$4:$C$138,2,FALSE)</f>
        <v>38</v>
      </c>
      <c r="I197" s="39">
        <v>20</v>
      </c>
      <c r="J197" s="39">
        <f t="shared" si="4"/>
        <v>704</v>
      </c>
      <c r="K197" s="23" t="s">
        <v>18</v>
      </c>
    </row>
    <row r="198" spans="1:11" s="1" customFormat="1" ht="14.85" customHeight="1" x14ac:dyDescent="0.25">
      <c r="A198" s="44" t="s">
        <v>449</v>
      </c>
      <c r="B198" s="45"/>
      <c r="C198" s="45"/>
      <c r="D198" s="45"/>
      <c r="E198" s="45"/>
      <c r="F198" s="45"/>
      <c r="G198" s="45"/>
      <c r="H198" s="45"/>
      <c r="I198" s="46"/>
      <c r="J198" s="25">
        <f>SUM(J8:J197)</f>
        <v>140403</v>
      </c>
      <c r="K198" s="26"/>
    </row>
    <row r="199" spans="1:11" s="1" customFormat="1" ht="14.85" customHeight="1" thickBot="1" x14ac:dyDescent="0.3">
      <c r="A199" s="26"/>
      <c r="B199" s="26"/>
      <c r="C199" s="26"/>
      <c r="D199" s="26"/>
      <c r="E199" s="26"/>
      <c r="F199" s="26"/>
      <c r="G199" s="27">
        <f>SUM(G8:G197)</f>
        <v>3021</v>
      </c>
      <c r="H199" s="26"/>
      <c r="I199" s="26"/>
      <c r="J199" s="26"/>
      <c r="K199" s="26"/>
    </row>
    <row r="200" spans="1:11" s="1" customFormat="1" ht="14.85" customHeight="1" thickBot="1" x14ac:dyDescent="0.3">
      <c r="A200" s="41" t="s">
        <v>33</v>
      </c>
      <c r="B200" s="42"/>
      <c r="C200" s="42"/>
      <c r="D200" s="42"/>
      <c r="E200" s="42"/>
      <c r="F200" s="42"/>
      <c r="G200" s="42"/>
      <c r="H200" s="42"/>
      <c r="I200" s="42"/>
      <c r="J200" s="42"/>
      <c r="K200" s="43"/>
    </row>
    <row r="201" spans="1:11" s="1" customFormat="1" ht="14.85" customHeight="1" x14ac:dyDescent="0.25">
      <c r="A201" s="11"/>
      <c r="B201" s="11"/>
      <c r="C201" s="11"/>
      <c r="D201" s="12"/>
      <c r="E201" s="11"/>
      <c r="F201" s="11"/>
      <c r="G201" s="11"/>
      <c r="H201" s="11"/>
      <c r="I201" s="11"/>
      <c r="J201" s="11"/>
      <c r="K201" s="18"/>
    </row>
    <row r="202" spans="1:11" s="1" customFormat="1" ht="14.85" customHeight="1" x14ac:dyDescent="0.25">
      <c r="A202" s="9" t="s">
        <v>7</v>
      </c>
      <c r="B202" s="20"/>
      <c r="C202" s="21"/>
      <c r="D202" s="21"/>
      <c r="E202" s="20"/>
      <c r="F202" s="22"/>
      <c r="G202" s="22"/>
      <c r="H202" s="22"/>
      <c r="I202" s="22"/>
      <c r="J202" s="22"/>
      <c r="K202" s="22"/>
    </row>
    <row r="203" spans="1:11" s="1" customFormat="1" ht="14.85" customHeight="1" x14ac:dyDescent="0.25">
      <c r="A203" s="9"/>
      <c r="B203" s="20"/>
      <c r="C203" s="21"/>
      <c r="D203" s="21"/>
      <c r="E203" s="20"/>
      <c r="F203" s="8"/>
      <c r="G203" s="22"/>
      <c r="H203" s="22"/>
      <c r="I203" s="22"/>
      <c r="J203" s="22"/>
      <c r="K203" s="22"/>
    </row>
    <row r="204" spans="1:11" s="1" customFormat="1" ht="14.85" customHeight="1" x14ac:dyDescent="0.25">
      <c r="A204" s="9"/>
      <c r="B204" s="20"/>
      <c r="C204" s="21"/>
      <c r="D204" s="21"/>
      <c r="E204" s="20"/>
      <c r="F204" s="22"/>
      <c r="G204" s="22"/>
      <c r="H204" s="22"/>
      <c r="I204" s="22"/>
      <c r="J204" s="22"/>
      <c r="K204" s="22"/>
    </row>
    <row r="205" spans="1:11" s="1" customFormat="1" ht="14.85" customHeight="1" x14ac:dyDescent="0.25">
      <c r="A205" s="9" t="s">
        <v>4</v>
      </c>
      <c r="B205" s="20"/>
      <c r="C205" s="21"/>
      <c r="D205" s="21"/>
      <c r="E205" s="20"/>
      <c r="F205" s="22"/>
      <c r="G205" s="22"/>
      <c r="H205" s="22"/>
      <c r="I205" s="22"/>
      <c r="J205" s="22"/>
      <c r="K205" s="22"/>
    </row>
  </sheetData>
  <sortState ref="B8:L369">
    <sortCondition ref="B8:B369"/>
    <sortCondition ref="C8:C369"/>
  </sortState>
  <mergeCells count="2">
    <mergeCell ref="A200:K200"/>
    <mergeCell ref="A198:I198"/>
  </mergeCells>
  <conditionalFormatting sqref="C206:C1048576">
    <cfRule type="duplicateValues" dxfId="1" priority="4"/>
  </conditionalFormatting>
  <conditionalFormatting sqref="C199">
    <cfRule type="duplicateValues" dxfId="0" priority="1"/>
  </conditionalFormatting>
  <printOptions horizontalCentered="1"/>
  <pageMargins left="0.15748031496062992" right="3.937007874015748E-2" top="1.72" bottom="0.78" header="0.39" footer="0.31496062992125984"/>
  <pageSetup paperSize="9" scale="105" orientation="portrait" r:id="rId1"/>
  <headerFooter>
    <oddHeader>&amp;C&amp;"Cambria,Regular"&amp;10BILL
&amp;"Eras Bold ITC,Italic"&amp;28PRAGATI  LOGISTICS
&amp;"Cambria,Regular"&amp;10KHUNTIA LANE, SAMANTA SAHI, CUTTACK,PAN NO : AGHPB9356M&amp;G&amp;RPH.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2024-08-01T06:16:30Z</cp:lastPrinted>
  <dcterms:created xsi:type="dcterms:W3CDTF">2010-04-08T11:28:01Z</dcterms:created>
  <dcterms:modified xsi:type="dcterms:W3CDTF">2024-08-01T12:24:15Z</dcterms:modified>
</cp:coreProperties>
</file>