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Invoice!$B$4:$K$37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35" i="1" l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J34" i="1" l="1"/>
</calcChain>
</file>

<file path=xl/sharedStrings.xml><?xml version="1.0" encoding="utf-8"?>
<sst xmlns="http://schemas.openxmlformats.org/spreadsheetml/2006/main" count="190" uniqueCount="104">
  <si>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</si>
  <si>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</si>
  <si>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</si>
  <si>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</si>
  <si>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</si>
  <si>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</si>
  <si>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</si>
  <si>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</si>
  <si>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</si>
  <si>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</si>
  <si>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 xml:space="preserve">
LTK INDUSTRIES PRIVATE LIMITED
ADDRESS: MAHATAB ROAD, CUTTACK,
GST NO:21AAECL3099B1ZW
</t>
  </si>
  <si>
    <t>CTC</t>
  </si>
  <si>
    <t>NAYAGARH</t>
  </si>
  <si>
    <t>BHUBANESWAR</t>
  </si>
  <si>
    <t>DHENKANAL</t>
  </si>
  <si>
    <t>PURI</t>
  </si>
  <si>
    <t>ANGUL</t>
  </si>
  <si>
    <t>BALASORE</t>
  </si>
  <si>
    <t>BARIPADA</t>
  </si>
  <si>
    <t>KAKATPUR</t>
  </si>
  <si>
    <t>Kindly, verify &amp; confirm within 7 days, else GST will be filed by 20th AUGUST,  2024. 
GST to be paid by Consignor under Reverse Charge Mechanism(RCM) as per GST.</t>
  </si>
  <si>
    <t>PARTY NAME</t>
  </si>
  <si>
    <t>07/7/2025</t>
  </si>
  <si>
    <t>PL/MA/03535</t>
  </si>
  <si>
    <t>1083</t>
  </si>
  <si>
    <t xml:space="preserve"> MAA KALI SIGMA DRESSES</t>
  </si>
  <si>
    <t>PL/MA/03543</t>
  </si>
  <si>
    <t>1092/1093/ 1094/1095</t>
  </si>
  <si>
    <t>BARIPADA GARMENTS</t>
  </si>
  <si>
    <t>10/7/2025</t>
  </si>
  <si>
    <t>PL/DO/05610</t>
  </si>
  <si>
    <t>1129/130</t>
  </si>
  <si>
    <t>MAA BHAIRAVI TEXTILES</t>
  </si>
  <si>
    <t>11/7/2025</t>
  </si>
  <si>
    <t>PL/DO/05657</t>
  </si>
  <si>
    <t>1131</t>
  </si>
  <si>
    <t>AUROBINDA TRADERS</t>
  </si>
  <si>
    <t>PL/MA/03698</t>
  </si>
  <si>
    <t>1134/1135/ 36/37/38</t>
  </si>
  <si>
    <t xml:space="preserve">MAA TEXTILES </t>
  </si>
  <si>
    <t>14/7/2025</t>
  </si>
  <si>
    <t>PL/DO/05776</t>
  </si>
  <si>
    <t>1202</t>
  </si>
  <si>
    <t>SHRI SAI TRADERS</t>
  </si>
  <si>
    <t>PL/DO/05777</t>
  </si>
  <si>
    <t>1144</t>
  </si>
  <si>
    <t>MAA SARALA BASTRALAYA</t>
  </si>
  <si>
    <t>PL/MA/03750</t>
  </si>
  <si>
    <t>1186/1187/1188</t>
  </si>
  <si>
    <t>MAA KALI SIGMA DRESSES</t>
  </si>
  <si>
    <t>PL/MA/03751</t>
  </si>
  <si>
    <t>1195/1196/1197</t>
  </si>
  <si>
    <t>15/7/2025</t>
  </si>
  <si>
    <t>PL/DO/05824</t>
  </si>
  <si>
    <t>1207/1208</t>
  </si>
  <si>
    <t>24/7/2025</t>
  </si>
  <si>
    <t>PL/DO/06216</t>
  </si>
  <si>
    <t>1001/1002/1003</t>
  </si>
  <si>
    <t>BHAGABATI ENTERPRISES P</t>
  </si>
  <si>
    <t>PL/DO/06235</t>
  </si>
  <si>
    <t>1258</t>
  </si>
  <si>
    <t>BHAWANI CLOTH STORE</t>
  </si>
  <si>
    <t>PL/DO/06236</t>
  </si>
  <si>
    <t>1280</t>
  </si>
  <si>
    <t>PL/DO/06237</t>
  </si>
  <si>
    <t>1316</t>
  </si>
  <si>
    <t>PL/DO/06238</t>
  </si>
  <si>
    <t>1249</t>
  </si>
  <si>
    <t>BHAGABATI ENTERPRISES</t>
  </si>
  <si>
    <t>PL/MA/04147</t>
  </si>
  <si>
    <t>1299</t>
  </si>
  <si>
    <t>PL/MA/04148</t>
  </si>
  <si>
    <t>1243/1244/1245/1246/1247/1248</t>
  </si>
  <si>
    <t>25/7/2025</t>
  </si>
  <si>
    <t>PL/DO/06273</t>
  </si>
  <si>
    <t>1357</t>
  </si>
  <si>
    <t>PL/DO/06274</t>
  </si>
  <si>
    <t>1335</t>
  </si>
  <si>
    <t>PL/DO/06285</t>
  </si>
  <si>
    <t>1361</t>
  </si>
  <si>
    <t>PL/DO/06286</t>
  </si>
  <si>
    <t>1359</t>
  </si>
  <si>
    <t>PL/DO/06309</t>
  </si>
  <si>
    <t>1325/1326/1327</t>
  </si>
  <si>
    <t>PL/MA/04209</t>
  </si>
  <si>
    <t>1344/1345/ 1346/1347</t>
  </si>
  <si>
    <t>28/7/2025</t>
  </si>
  <si>
    <t>PL/DO/06375</t>
  </si>
  <si>
    <t>1365</t>
  </si>
  <si>
    <t>PL/DO/06376</t>
  </si>
  <si>
    <t>1375</t>
  </si>
  <si>
    <t xml:space="preserve"> SHRI SAI TRADERS</t>
  </si>
  <si>
    <t>30/7/2025</t>
  </si>
  <si>
    <t>PL/DO/06498</t>
  </si>
  <si>
    <t>1387</t>
  </si>
  <si>
    <t>PL/MA/04414</t>
  </si>
  <si>
    <t>1376/1377</t>
  </si>
  <si>
    <t>PL/MA/04415</t>
  </si>
  <si>
    <t>1379/1380</t>
  </si>
  <si>
    <t>PL/MA/04420</t>
  </si>
  <si>
    <t>1383/1384/ 1385/1390</t>
  </si>
  <si>
    <t>(RUPEES TWENTY FIVE THOUSAND ONE HUNDRED TWENTY FOUR ONLY)</t>
  </si>
  <si>
    <t>INVOICE
PRAGATI LOGISTICS, SAMANTA SAHI KHUNTIA LANE,8984191006
GST No:21AGHPB9356M1Z9</t>
  </si>
  <si>
    <t>Bill Date: 31/07/2025
Bill NO : 11089
Total Amount: 25124.00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</si>
</sst>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wrapText="1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36637</xdr:colOff>
      <xdr:row>1</xdr:row>
      <xdr:rowOff>34214</xdr:rowOff>
    </xdr:from>
    <xdr:to>
      <xdr:col>5</xdr:col>
      <xdr:colOff>388327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tabSelected="1" zoomScale="130" zoomScaleNormal="130" workbookViewId="0">
      <selection activeCell="O8" sqref="O8"/>
    </sheetView>
  </sheetViews>
  <sheetFormatPr defaultRowHeight="15" x14ac:dyDescent="0.25"/>
  <cols>
    <col min="1" max="1" width="2.85546875" style="1" customWidth="1"/>
    <col min="2" max="2" width="4" style="1" customWidth="1"/>
    <col min="3" max="3" width="10.28515625" style="1" bestFit="1" customWidth="1"/>
    <col min="4" max="4" width="13.42578125" style="1" customWidth="1"/>
    <col min="5" max="5" width="17" style="1" customWidth="1"/>
    <col min="6" max="6" width="6.5703125" style="1" bestFit="1" customWidth="1"/>
    <col min="7" max="7" width="15.42578125" style="3" customWidth="1"/>
    <col min="8" max="8" width="7.28515625" style="1" customWidth="1"/>
    <col min="9" max="9" width="8.42578125" style="2" customWidth="1"/>
    <col min="10" max="10" width="9.85546875" style="2" customWidth="1"/>
    <col min="11" max="11" width="25.140625" style="12" bestFit="1" customWidth="1"/>
    <col min="12" max="16384" width="9.140625" style="1"/>
  </cols>
  <sheetData>
    <row r="2" spans="2:11" ht="71.25" customHeight="1" x14ac:dyDescent="0.25">
      <c r="B2" s="34"/>
      <c r="C2" s="34"/>
      <c r="D2" s="34"/>
      <c r="E2" s="34"/>
      <c r="F2" s="34"/>
      <c r="G2" s="31" t="s">
        <v>102</v>
      </c>
      <c r="H2" s="31"/>
      <c r="I2" s="31"/>
      <c r="J2" s="31"/>
    </row>
    <row r="3" spans="2:11" ht="61.5" customHeight="1" x14ac:dyDescent="0.25">
      <c r="B3" s="28" t="s">
        <v>10</v>
      </c>
      <c r="C3" s="29"/>
      <c r="D3" s="29"/>
      <c r="E3" s="29"/>
      <c r="F3" s="30"/>
      <c r="G3" s="32" t="s">
        <v>103</v>
      </c>
      <c r="H3" s="33"/>
      <c r="I3" s="33"/>
      <c r="J3" s="33"/>
      <c r="K3" s="17"/>
    </row>
    <row r="4" spans="2:11" s="4" customFormat="1" x14ac:dyDescent="0.25">
      <c r="B4" s="8" t="s">
        <v>4</v>
      </c>
      <c r="C4" s="8" t="s">
        <v>0</v>
      </c>
      <c r="D4" s="8" t="s">
        <v>7</v>
      </c>
      <c r="E4" s="13" t="s">
        <v>8</v>
      </c>
      <c r="F4" s="8" t="s">
        <v>1</v>
      </c>
      <c r="G4" s="8" t="s">
        <v>3</v>
      </c>
      <c r="H4" s="8" t="s">
        <v>5</v>
      </c>
      <c r="I4" s="14" t="s">
        <v>2</v>
      </c>
      <c r="J4" s="14" t="s">
        <v>6</v>
      </c>
      <c r="K4" s="8" t="s">
        <v>21</v>
      </c>
    </row>
    <row r="5" spans="2:11" s="4" customFormat="1" x14ac:dyDescent="0.25">
      <c r="B5" s="7">
        <v>1</v>
      </c>
      <c r="C5" s="5" t="s">
        <v>22</v>
      </c>
      <c r="D5" s="5" t="s">
        <v>23</v>
      </c>
      <c r="E5" s="15" t="s">
        <v>24</v>
      </c>
      <c r="F5" s="18" t="s">
        <v>11</v>
      </c>
      <c r="G5" s="5" t="s">
        <v>17</v>
      </c>
      <c r="H5" s="5">
        <v>1</v>
      </c>
      <c r="I5" s="6">
        <f>VLOOKUP(G5,'[1] J G HOSIARY'!$C$4:$E$41,3,FALSE)</f>
        <v>220</v>
      </c>
      <c r="J5" s="6">
        <f>H5*I5</f>
        <v>220</v>
      </c>
      <c r="K5" s="5" t="s">
        <v>25</v>
      </c>
    </row>
    <row r="6" spans="2:11" s="4" customFormat="1" ht="30" x14ac:dyDescent="0.25">
      <c r="B6" s="7">
        <v>2</v>
      </c>
      <c r="C6" s="5" t="s">
        <v>22</v>
      </c>
      <c r="D6" s="5" t="s">
        <v>26</v>
      </c>
      <c r="E6" s="19" t="s">
        <v>27</v>
      </c>
      <c r="F6" s="18" t="s">
        <v>11</v>
      </c>
      <c r="G6" s="5" t="s">
        <v>18</v>
      </c>
      <c r="H6" s="5">
        <v>5</v>
      </c>
      <c r="I6" s="6">
        <f>VLOOKUP(G6,'[1] J G HOSIARY'!$C$4:$E$41,3,FALSE)</f>
        <v>220</v>
      </c>
      <c r="J6" s="6">
        <f t="shared" ref="J6:J33" si="0">H6*I6</f>
        <v>1100</v>
      </c>
      <c r="K6" s="5" t="s">
        <v>28</v>
      </c>
    </row>
    <row r="7" spans="2:11" s="4" customFormat="1" x14ac:dyDescent="0.25">
      <c r="B7" s="7">
        <v>3</v>
      </c>
      <c r="C7" s="5" t="s">
        <v>29</v>
      </c>
      <c r="D7" s="18" t="s">
        <v>30</v>
      </c>
      <c r="E7" s="15" t="s">
        <v>31</v>
      </c>
      <c r="F7" s="18" t="s">
        <v>11</v>
      </c>
      <c r="G7" s="5" t="s">
        <v>14</v>
      </c>
      <c r="H7" s="5">
        <v>2</v>
      </c>
      <c r="I7" s="6">
        <f>VLOOKUP(G7,'[1] J G HOSIARY'!$C$4:$E$41,3,FALSE)</f>
        <v>209</v>
      </c>
      <c r="J7" s="6">
        <f t="shared" si="0"/>
        <v>418</v>
      </c>
      <c r="K7" s="5" t="s">
        <v>32</v>
      </c>
    </row>
    <row r="8" spans="2:11" s="4" customFormat="1" x14ac:dyDescent="0.25">
      <c r="B8" s="7">
        <v>4</v>
      </c>
      <c r="C8" s="5" t="s">
        <v>33</v>
      </c>
      <c r="D8" s="5" t="s">
        <v>34</v>
      </c>
      <c r="E8" s="15" t="s">
        <v>35</v>
      </c>
      <c r="F8" s="18" t="s">
        <v>11</v>
      </c>
      <c r="G8" s="5" t="s">
        <v>12</v>
      </c>
      <c r="H8" s="5">
        <v>1</v>
      </c>
      <c r="I8" s="6">
        <f>VLOOKUP(G8,'[1] J G HOSIARY'!$C$4:$E$41,3,FALSE)</f>
        <v>231</v>
      </c>
      <c r="J8" s="6">
        <f t="shared" si="0"/>
        <v>231</v>
      </c>
      <c r="K8" s="5" t="s">
        <v>36</v>
      </c>
    </row>
    <row r="9" spans="2:11" s="4" customFormat="1" ht="30" x14ac:dyDescent="0.25">
      <c r="B9" s="7">
        <v>5</v>
      </c>
      <c r="C9" s="5" t="s">
        <v>33</v>
      </c>
      <c r="D9" s="5" t="s">
        <v>37</v>
      </c>
      <c r="E9" s="19" t="s">
        <v>38</v>
      </c>
      <c r="F9" s="18" t="s">
        <v>11</v>
      </c>
      <c r="G9" s="5" t="s">
        <v>16</v>
      </c>
      <c r="H9" s="5">
        <v>5</v>
      </c>
      <c r="I9" s="6">
        <f>VLOOKUP(G9,'[1] J G HOSIARY'!$C$4:$E$41,3,FALSE)</f>
        <v>209</v>
      </c>
      <c r="J9" s="6">
        <f t="shared" si="0"/>
        <v>1045</v>
      </c>
      <c r="K9" s="5" t="s">
        <v>39</v>
      </c>
    </row>
    <row r="10" spans="2:11" s="4" customFormat="1" x14ac:dyDescent="0.25">
      <c r="B10" s="7">
        <v>6</v>
      </c>
      <c r="C10" s="5" t="s">
        <v>40</v>
      </c>
      <c r="D10" s="5" t="s">
        <v>41</v>
      </c>
      <c r="E10" s="15" t="s">
        <v>42</v>
      </c>
      <c r="F10" s="18" t="s">
        <v>11</v>
      </c>
      <c r="G10" s="5" t="s">
        <v>13</v>
      </c>
      <c r="H10" s="5">
        <v>3</v>
      </c>
      <c r="I10" s="6">
        <f>VLOOKUP(G10,'[1] J G HOSIARY'!$C$4:$E$41,3,FALSE)</f>
        <v>198</v>
      </c>
      <c r="J10" s="6">
        <f t="shared" si="0"/>
        <v>594</v>
      </c>
      <c r="K10" s="5" t="s">
        <v>43</v>
      </c>
    </row>
    <row r="11" spans="2:11" s="4" customFormat="1" x14ac:dyDescent="0.25">
      <c r="B11" s="7">
        <v>7</v>
      </c>
      <c r="C11" s="5" t="s">
        <v>40</v>
      </c>
      <c r="D11" s="5" t="s">
        <v>44</v>
      </c>
      <c r="E11" s="15" t="s">
        <v>45</v>
      </c>
      <c r="F11" s="18" t="s">
        <v>11</v>
      </c>
      <c r="G11" s="5" t="s">
        <v>13</v>
      </c>
      <c r="H11" s="5">
        <v>6</v>
      </c>
      <c r="I11" s="6">
        <f>VLOOKUP(G11,'[1] J G HOSIARY'!$C$4:$E$41,3,FALSE)</f>
        <v>198</v>
      </c>
      <c r="J11" s="6">
        <f t="shared" si="0"/>
        <v>1188</v>
      </c>
      <c r="K11" s="5" t="s">
        <v>46</v>
      </c>
    </row>
    <row r="12" spans="2:11" s="4" customFormat="1" x14ac:dyDescent="0.25">
      <c r="B12" s="7">
        <v>8</v>
      </c>
      <c r="C12" s="5" t="s">
        <v>40</v>
      </c>
      <c r="D12" s="5" t="s">
        <v>47</v>
      </c>
      <c r="E12" s="15" t="s">
        <v>48</v>
      </c>
      <c r="F12" s="18" t="s">
        <v>11</v>
      </c>
      <c r="G12" s="5" t="s">
        <v>17</v>
      </c>
      <c r="H12" s="5">
        <v>13</v>
      </c>
      <c r="I12" s="6">
        <f>VLOOKUP(G12,'[1] J G HOSIARY'!$C$4:$E$41,3,FALSE)</f>
        <v>220</v>
      </c>
      <c r="J12" s="6">
        <f t="shared" si="0"/>
        <v>2860</v>
      </c>
      <c r="K12" s="5" t="s">
        <v>49</v>
      </c>
    </row>
    <row r="13" spans="2:11" s="4" customFormat="1" x14ac:dyDescent="0.25">
      <c r="B13" s="7">
        <v>9</v>
      </c>
      <c r="C13" s="5" t="s">
        <v>40</v>
      </c>
      <c r="D13" s="5" t="s">
        <v>50</v>
      </c>
      <c r="E13" s="15" t="s">
        <v>51</v>
      </c>
      <c r="F13" s="18" t="s">
        <v>11</v>
      </c>
      <c r="G13" s="5" t="s">
        <v>16</v>
      </c>
      <c r="H13" s="5">
        <v>3</v>
      </c>
      <c r="I13" s="6">
        <f>VLOOKUP(G13,'[1] J G HOSIARY'!$C$4:$E$41,3,FALSE)</f>
        <v>209</v>
      </c>
      <c r="J13" s="6">
        <f t="shared" si="0"/>
        <v>627</v>
      </c>
      <c r="K13" s="5" t="s">
        <v>39</v>
      </c>
    </row>
    <row r="14" spans="2:11" s="4" customFormat="1" x14ac:dyDescent="0.25">
      <c r="B14" s="7">
        <v>10</v>
      </c>
      <c r="C14" s="5" t="s">
        <v>52</v>
      </c>
      <c r="D14" s="5" t="s">
        <v>53</v>
      </c>
      <c r="E14" s="15" t="s">
        <v>54</v>
      </c>
      <c r="F14" s="18" t="s">
        <v>11</v>
      </c>
      <c r="G14" s="5" t="s">
        <v>12</v>
      </c>
      <c r="H14" s="5">
        <v>2</v>
      </c>
      <c r="I14" s="6">
        <f>VLOOKUP(G14,'[1] J G HOSIARY'!$C$4:$E$41,3,FALSE)</f>
        <v>231</v>
      </c>
      <c r="J14" s="6">
        <f t="shared" si="0"/>
        <v>462</v>
      </c>
      <c r="K14" s="5" t="s">
        <v>36</v>
      </c>
    </row>
    <row r="15" spans="2:11" s="4" customFormat="1" x14ac:dyDescent="0.25">
      <c r="B15" s="7">
        <v>11</v>
      </c>
      <c r="C15" s="5" t="s">
        <v>55</v>
      </c>
      <c r="D15" s="5" t="s">
        <v>56</v>
      </c>
      <c r="E15" s="15" t="s">
        <v>57</v>
      </c>
      <c r="F15" s="18" t="s">
        <v>11</v>
      </c>
      <c r="G15" s="5" t="s">
        <v>15</v>
      </c>
      <c r="H15" s="5">
        <v>13</v>
      </c>
      <c r="I15" s="6">
        <f>VLOOKUP(G15,'[1] J G HOSIARY'!$C$4:$E$41,3,FALSE)</f>
        <v>209</v>
      </c>
      <c r="J15" s="6">
        <f t="shared" si="0"/>
        <v>2717</v>
      </c>
      <c r="K15" s="5" t="s">
        <v>58</v>
      </c>
    </row>
    <row r="16" spans="2:11" s="4" customFormat="1" x14ac:dyDescent="0.25">
      <c r="B16" s="7">
        <v>12</v>
      </c>
      <c r="C16" s="5" t="s">
        <v>55</v>
      </c>
      <c r="D16" s="5" t="s">
        <v>59</v>
      </c>
      <c r="E16" s="15" t="s">
        <v>60</v>
      </c>
      <c r="F16" s="18" t="s">
        <v>11</v>
      </c>
      <c r="G16" s="5" t="s">
        <v>19</v>
      </c>
      <c r="H16" s="5">
        <v>1</v>
      </c>
      <c r="I16" s="6">
        <f>VLOOKUP(G16,'[1] J G HOSIARY'!$C$4:$E$41,3,FALSE)</f>
        <v>242</v>
      </c>
      <c r="J16" s="6">
        <f t="shared" si="0"/>
        <v>242</v>
      </c>
      <c r="K16" s="5" t="s">
        <v>61</v>
      </c>
    </row>
    <row r="17" spans="2:11" s="4" customFormat="1" x14ac:dyDescent="0.25">
      <c r="B17" s="7">
        <v>13</v>
      </c>
      <c r="C17" s="5" t="s">
        <v>55</v>
      </c>
      <c r="D17" s="5" t="s">
        <v>62</v>
      </c>
      <c r="E17" s="15" t="s">
        <v>63</v>
      </c>
      <c r="F17" s="18" t="s">
        <v>11</v>
      </c>
      <c r="G17" s="5" t="s">
        <v>12</v>
      </c>
      <c r="H17" s="5">
        <v>2</v>
      </c>
      <c r="I17" s="6">
        <f>VLOOKUP(G17,'[1] J G HOSIARY'!$C$4:$E$41,3,FALSE)</f>
        <v>231</v>
      </c>
      <c r="J17" s="6">
        <f t="shared" si="0"/>
        <v>462</v>
      </c>
      <c r="K17" s="5" t="s">
        <v>36</v>
      </c>
    </row>
    <row r="18" spans="2:11" s="4" customFormat="1" x14ac:dyDescent="0.25">
      <c r="B18" s="7">
        <v>14</v>
      </c>
      <c r="C18" s="5" t="s">
        <v>55</v>
      </c>
      <c r="D18" s="5" t="s">
        <v>64</v>
      </c>
      <c r="E18" s="15" t="s">
        <v>65</v>
      </c>
      <c r="F18" s="18" t="s">
        <v>11</v>
      </c>
      <c r="G18" s="5" t="s">
        <v>13</v>
      </c>
      <c r="H18" s="5">
        <v>5</v>
      </c>
      <c r="I18" s="6">
        <f>VLOOKUP(G18,'[1] J G HOSIARY'!$C$4:$E$41,3,FALSE)</f>
        <v>198</v>
      </c>
      <c r="J18" s="6">
        <f t="shared" si="0"/>
        <v>990</v>
      </c>
      <c r="K18" s="5" t="s">
        <v>43</v>
      </c>
    </row>
    <row r="19" spans="2:11" s="4" customFormat="1" x14ac:dyDescent="0.25">
      <c r="B19" s="7">
        <v>15</v>
      </c>
      <c r="C19" s="5" t="s">
        <v>55</v>
      </c>
      <c r="D19" s="5" t="s">
        <v>66</v>
      </c>
      <c r="E19" s="15" t="s">
        <v>67</v>
      </c>
      <c r="F19" s="18" t="s">
        <v>11</v>
      </c>
      <c r="G19" s="5" t="s">
        <v>15</v>
      </c>
      <c r="H19" s="5">
        <v>10</v>
      </c>
      <c r="I19" s="6">
        <f>VLOOKUP(G19,'[1] J G HOSIARY'!$C$4:$E$41,3,FALSE)</f>
        <v>209</v>
      </c>
      <c r="J19" s="6">
        <f t="shared" si="0"/>
        <v>2090</v>
      </c>
      <c r="K19" s="18" t="s">
        <v>68</v>
      </c>
    </row>
    <row r="20" spans="2:11" s="4" customFormat="1" x14ac:dyDescent="0.25">
      <c r="B20" s="7">
        <v>16</v>
      </c>
      <c r="C20" s="5" t="s">
        <v>55</v>
      </c>
      <c r="D20" s="5" t="s">
        <v>69</v>
      </c>
      <c r="E20" s="15" t="s">
        <v>70</v>
      </c>
      <c r="F20" s="18" t="s">
        <v>11</v>
      </c>
      <c r="G20" s="5" t="s">
        <v>17</v>
      </c>
      <c r="H20" s="5">
        <v>1</v>
      </c>
      <c r="I20" s="6">
        <f>VLOOKUP(G20,'[1] J G HOSIARY'!$C$4:$E$41,3,FALSE)</f>
        <v>220</v>
      </c>
      <c r="J20" s="6">
        <f t="shared" si="0"/>
        <v>220</v>
      </c>
      <c r="K20" s="5" t="s">
        <v>25</v>
      </c>
    </row>
    <row r="21" spans="2:11" s="4" customFormat="1" ht="30" x14ac:dyDescent="0.25">
      <c r="B21" s="7">
        <v>17</v>
      </c>
      <c r="C21" s="5" t="s">
        <v>55</v>
      </c>
      <c r="D21" s="5" t="s">
        <v>71</v>
      </c>
      <c r="E21" s="15" t="s">
        <v>72</v>
      </c>
      <c r="F21" s="18" t="s">
        <v>11</v>
      </c>
      <c r="G21" s="5" t="s">
        <v>18</v>
      </c>
      <c r="H21" s="5">
        <v>6</v>
      </c>
      <c r="I21" s="6">
        <f>VLOOKUP(G21,'[1] J G HOSIARY'!$C$4:$E$41,3,FALSE)</f>
        <v>220</v>
      </c>
      <c r="J21" s="6">
        <f t="shared" si="0"/>
        <v>1320</v>
      </c>
      <c r="K21" s="5" t="s">
        <v>28</v>
      </c>
    </row>
    <row r="22" spans="2:11" s="4" customFormat="1" x14ac:dyDescent="0.25">
      <c r="B22" s="7">
        <v>18</v>
      </c>
      <c r="C22" s="5" t="s">
        <v>73</v>
      </c>
      <c r="D22" s="5" t="s">
        <v>74</v>
      </c>
      <c r="E22" s="15" t="s">
        <v>75</v>
      </c>
      <c r="F22" s="18" t="s">
        <v>11</v>
      </c>
      <c r="G22" s="5" t="s">
        <v>13</v>
      </c>
      <c r="H22" s="5">
        <v>2</v>
      </c>
      <c r="I22" s="6">
        <f>VLOOKUP(G22,'[1] J G HOSIARY'!$C$4:$E$41,3,FALSE)</f>
        <v>198</v>
      </c>
      <c r="J22" s="6">
        <f t="shared" si="0"/>
        <v>396</v>
      </c>
      <c r="K22" s="5" t="s">
        <v>43</v>
      </c>
    </row>
    <row r="23" spans="2:11" s="4" customFormat="1" x14ac:dyDescent="0.25">
      <c r="B23" s="7">
        <v>19</v>
      </c>
      <c r="C23" s="5" t="s">
        <v>73</v>
      </c>
      <c r="D23" s="5" t="s">
        <v>76</v>
      </c>
      <c r="E23" s="15" t="s">
        <v>77</v>
      </c>
      <c r="F23" s="18" t="s">
        <v>11</v>
      </c>
      <c r="G23" s="5" t="s">
        <v>12</v>
      </c>
      <c r="H23" s="5">
        <v>3</v>
      </c>
      <c r="I23" s="6">
        <f>VLOOKUP(G23,'[1] J G HOSIARY'!$C$4:$E$41,3,FALSE)</f>
        <v>231</v>
      </c>
      <c r="J23" s="6">
        <f t="shared" si="0"/>
        <v>693</v>
      </c>
      <c r="K23" s="5" t="s">
        <v>36</v>
      </c>
    </row>
    <row r="24" spans="2:11" s="4" customFormat="1" x14ac:dyDescent="0.25">
      <c r="B24" s="7">
        <v>20</v>
      </c>
      <c r="C24" s="5" t="s">
        <v>73</v>
      </c>
      <c r="D24" s="5" t="s">
        <v>78</v>
      </c>
      <c r="E24" s="15" t="s">
        <v>79</v>
      </c>
      <c r="F24" s="18" t="s">
        <v>11</v>
      </c>
      <c r="G24" s="5" t="s">
        <v>19</v>
      </c>
      <c r="H24" s="5">
        <v>4</v>
      </c>
      <c r="I24" s="6">
        <f>VLOOKUP(G24,'[1] J G HOSIARY'!$C$4:$E$41,3,FALSE)</f>
        <v>242</v>
      </c>
      <c r="J24" s="6">
        <f t="shared" si="0"/>
        <v>968</v>
      </c>
      <c r="K24" s="5" t="s">
        <v>61</v>
      </c>
    </row>
    <row r="25" spans="2:11" s="4" customFormat="1" x14ac:dyDescent="0.25">
      <c r="B25" s="7">
        <v>21</v>
      </c>
      <c r="C25" s="5" t="s">
        <v>73</v>
      </c>
      <c r="D25" s="5" t="s">
        <v>80</v>
      </c>
      <c r="E25" s="15" t="s">
        <v>81</v>
      </c>
      <c r="F25" s="18" t="s">
        <v>11</v>
      </c>
      <c r="G25" s="5" t="s">
        <v>15</v>
      </c>
      <c r="H25" s="5">
        <v>2</v>
      </c>
      <c r="I25" s="6">
        <f>VLOOKUP(G25,'[1] J G HOSIARY'!$C$4:$E$41,3,FALSE)</f>
        <v>209</v>
      </c>
      <c r="J25" s="6">
        <f t="shared" si="0"/>
        <v>418</v>
      </c>
      <c r="K25" s="18" t="s">
        <v>68</v>
      </c>
    </row>
    <row r="26" spans="2:11" s="4" customFormat="1" x14ac:dyDescent="0.25">
      <c r="B26" s="7">
        <v>22</v>
      </c>
      <c r="C26" s="5" t="s">
        <v>73</v>
      </c>
      <c r="D26" s="5" t="s">
        <v>82</v>
      </c>
      <c r="E26" s="15" t="s">
        <v>83</v>
      </c>
      <c r="F26" s="18" t="s">
        <v>11</v>
      </c>
      <c r="G26" s="5" t="s">
        <v>17</v>
      </c>
      <c r="H26" s="5">
        <v>5</v>
      </c>
      <c r="I26" s="6">
        <f>VLOOKUP(G26,'[1] J G HOSIARY'!$C$4:$E$41,3,FALSE)</f>
        <v>220</v>
      </c>
      <c r="J26" s="6">
        <f t="shared" si="0"/>
        <v>1100</v>
      </c>
      <c r="K26" s="5" t="s">
        <v>49</v>
      </c>
    </row>
    <row r="27" spans="2:11" s="4" customFormat="1" ht="30" x14ac:dyDescent="0.25">
      <c r="B27" s="7">
        <v>23</v>
      </c>
      <c r="C27" s="5" t="s">
        <v>73</v>
      </c>
      <c r="D27" s="5" t="s">
        <v>84</v>
      </c>
      <c r="E27" s="19" t="s">
        <v>85</v>
      </c>
      <c r="F27" s="18" t="s">
        <v>11</v>
      </c>
      <c r="G27" s="5" t="s">
        <v>16</v>
      </c>
      <c r="H27" s="5">
        <v>8</v>
      </c>
      <c r="I27" s="6">
        <f>VLOOKUP(G27,'[1] J G HOSIARY'!$C$4:$E$41,3,FALSE)</f>
        <v>209</v>
      </c>
      <c r="J27" s="6">
        <f t="shared" si="0"/>
        <v>1672</v>
      </c>
      <c r="K27" s="5" t="s">
        <v>39</v>
      </c>
    </row>
    <row r="28" spans="2:11" s="4" customFormat="1" x14ac:dyDescent="0.25">
      <c r="B28" s="7">
        <v>24</v>
      </c>
      <c r="C28" s="5" t="s">
        <v>86</v>
      </c>
      <c r="D28" s="5" t="s">
        <v>87</v>
      </c>
      <c r="E28" s="15" t="s">
        <v>88</v>
      </c>
      <c r="F28" s="18" t="s">
        <v>11</v>
      </c>
      <c r="G28" s="5" t="s">
        <v>19</v>
      </c>
      <c r="H28" s="5">
        <v>1</v>
      </c>
      <c r="I28" s="6">
        <f>VLOOKUP(G28,'[1] J G HOSIARY'!$C$4:$E$41,3,FALSE)</f>
        <v>242</v>
      </c>
      <c r="J28" s="6">
        <f t="shared" si="0"/>
        <v>242</v>
      </c>
      <c r="K28" s="5" t="s">
        <v>61</v>
      </c>
    </row>
    <row r="29" spans="2:11" s="4" customFormat="1" x14ac:dyDescent="0.25">
      <c r="B29" s="7">
        <v>25</v>
      </c>
      <c r="C29" s="5" t="s">
        <v>86</v>
      </c>
      <c r="D29" s="5" t="s">
        <v>89</v>
      </c>
      <c r="E29" s="15" t="s">
        <v>90</v>
      </c>
      <c r="F29" s="18" t="s">
        <v>11</v>
      </c>
      <c r="G29" s="5" t="s">
        <v>13</v>
      </c>
      <c r="H29" s="5">
        <v>1</v>
      </c>
      <c r="I29" s="6">
        <f>VLOOKUP(G29,'[1] J G HOSIARY'!$C$4:$E$41,3,FALSE)</f>
        <v>198</v>
      </c>
      <c r="J29" s="6">
        <f t="shared" si="0"/>
        <v>198</v>
      </c>
      <c r="K29" s="5" t="s">
        <v>91</v>
      </c>
    </row>
    <row r="30" spans="2:11" s="4" customFormat="1" x14ac:dyDescent="0.25">
      <c r="B30" s="7">
        <v>26</v>
      </c>
      <c r="C30" s="5" t="s">
        <v>92</v>
      </c>
      <c r="D30" s="5" t="s">
        <v>93</v>
      </c>
      <c r="E30" s="15" t="s">
        <v>94</v>
      </c>
      <c r="F30" s="18" t="s">
        <v>11</v>
      </c>
      <c r="G30" s="5" t="s">
        <v>19</v>
      </c>
      <c r="H30" s="5">
        <v>3</v>
      </c>
      <c r="I30" s="6">
        <f>VLOOKUP(G30,'[1] J G HOSIARY'!$C$4:$E$41,3,FALSE)</f>
        <v>242</v>
      </c>
      <c r="J30" s="6">
        <f t="shared" si="0"/>
        <v>726</v>
      </c>
      <c r="K30" s="5" t="s">
        <v>61</v>
      </c>
    </row>
    <row r="31" spans="2:11" s="4" customFormat="1" x14ac:dyDescent="0.25">
      <c r="B31" s="7">
        <v>27</v>
      </c>
      <c r="C31" s="5" t="s">
        <v>92</v>
      </c>
      <c r="D31" s="5" t="s">
        <v>95</v>
      </c>
      <c r="E31" s="15" t="s">
        <v>96</v>
      </c>
      <c r="F31" s="18" t="s">
        <v>11</v>
      </c>
      <c r="G31" s="5" t="s">
        <v>18</v>
      </c>
      <c r="H31" s="5">
        <v>2</v>
      </c>
      <c r="I31" s="6">
        <f>VLOOKUP(G31,'[1] J G HOSIARY'!$C$4:$E$41,3,FALSE)</f>
        <v>220</v>
      </c>
      <c r="J31" s="6">
        <f t="shared" si="0"/>
        <v>440</v>
      </c>
      <c r="K31" s="5" t="s">
        <v>28</v>
      </c>
    </row>
    <row r="32" spans="2:11" s="4" customFormat="1" x14ac:dyDescent="0.25">
      <c r="B32" s="7">
        <v>28</v>
      </c>
      <c r="C32" s="5" t="s">
        <v>92</v>
      </c>
      <c r="D32" s="5" t="s">
        <v>97</v>
      </c>
      <c r="E32" s="15" t="s">
        <v>98</v>
      </c>
      <c r="F32" s="18" t="s">
        <v>11</v>
      </c>
      <c r="G32" s="5" t="s">
        <v>17</v>
      </c>
      <c r="H32" s="5">
        <v>2</v>
      </c>
      <c r="I32" s="6">
        <f>VLOOKUP(G32,'[1] J G HOSIARY'!$C$4:$E$41,3,FALSE)</f>
        <v>220</v>
      </c>
      <c r="J32" s="6">
        <f t="shared" si="0"/>
        <v>440</v>
      </c>
      <c r="K32" s="5" t="s">
        <v>25</v>
      </c>
    </row>
    <row r="33" spans="2:11" s="4" customFormat="1" ht="30" x14ac:dyDescent="0.25">
      <c r="B33" s="7">
        <v>29</v>
      </c>
      <c r="C33" s="5" t="s">
        <v>92</v>
      </c>
      <c r="D33" s="5" t="s">
        <v>99</v>
      </c>
      <c r="E33" s="19" t="s">
        <v>100</v>
      </c>
      <c r="F33" s="18" t="s">
        <v>11</v>
      </c>
      <c r="G33" s="5" t="s">
        <v>16</v>
      </c>
      <c r="H33" s="5">
        <v>5</v>
      </c>
      <c r="I33" s="6">
        <f>VLOOKUP(G33,'[1] J G HOSIARY'!$C$4:$E$41,3,FALSE)</f>
        <v>209</v>
      </c>
      <c r="J33" s="6">
        <f t="shared" si="0"/>
        <v>1045</v>
      </c>
      <c r="K33" s="5" t="s">
        <v>39</v>
      </c>
    </row>
    <row r="34" spans="2:11" s="4" customFormat="1" x14ac:dyDescent="0.25">
      <c r="B34" s="35" t="s">
        <v>101</v>
      </c>
      <c r="C34" s="35"/>
      <c r="D34" s="35"/>
      <c r="E34" s="35"/>
      <c r="F34" s="35"/>
      <c r="G34" s="35"/>
      <c r="H34" s="35"/>
      <c r="I34" s="35"/>
      <c r="J34" s="20">
        <f>SUM(J5:J33)</f>
        <v>25124</v>
      </c>
      <c r="K34" s="21"/>
    </row>
    <row r="35" spans="2:11" s="4" customFormat="1" x14ac:dyDescent="0.25">
      <c r="B35" s="9"/>
      <c r="C35" s="10"/>
      <c r="D35" s="10"/>
      <c r="E35" s="16"/>
      <c r="F35" s="10"/>
      <c r="G35" s="10"/>
      <c r="H35" s="8">
        <f>SUM(H5:H33)</f>
        <v>117</v>
      </c>
      <c r="I35" s="11"/>
      <c r="J35" s="11"/>
      <c r="K35" s="10"/>
    </row>
    <row r="36" spans="2:11" ht="36.75" customHeight="1" x14ac:dyDescent="0.25">
      <c r="B36" s="22" t="s">
        <v>20</v>
      </c>
      <c r="C36" s="23"/>
      <c r="D36" s="23"/>
      <c r="E36" s="23"/>
      <c r="F36" s="23"/>
      <c r="G36" s="23"/>
      <c r="H36" s="23"/>
      <c r="I36" s="23"/>
      <c r="J36" s="24"/>
    </row>
    <row r="37" spans="2:11" ht="45" customHeight="1" x14ac:dyDescent="0.25">
      <c r="B37" s="25" t="s">
        <v>9</v>
      </c>
      <c r="C37" s="26"/>
      <c r="D37" s="26"/>
      <c r="E37" s="26"/>
      <c r="F37" s="26"/>
      <c r="G37" s="26"/>
      <c r="H37" s="26"/>
      <c r="I37" s="26"/>
      <c r="J37" s="27"/>
    </row>
  </sheetData>
  <sortState ref="C5:L53">
    <sortCondition ref="C5:C53"/>
    <sortCondition ref="D5:D53"/>
  </sortState>
  <mergeCells count="7">
    <mergeCell ref="B36:J36"/>
    <mergeCell ref="B37:J37"/>
    <mergeCell ref="B3:F3"/>
    <mergeCell ref="G2:J2"/>
    <mergeCell ref="G3:J3"/>
    <mergeCell ref="B2:F2"/>
    <mergeCell ref="B34:I34"/>
  </mergeCells>
  <pageMargins left="0.31496062992125984" right="0.15748031496062992" top="0.47244094488188981" bottom="0.6692913385826772" header="0.15748031496062992" footer="0.31496062992125984"/>
  <pageSetup paperSize="9" scale="9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2025-08-02T14:11:23Z</cp:lastPrinted>
  <dcterms:created xsi:type="dcterms:W3CDTF">2024-06-05T08:25:03Z</dcterms:created>
  <dcterms:modified xsi:type="dcterms:W3CDTF">2025-08-04T06:59:07Z</dcterms:modified>
</cp:coreProperties>
</file>