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0" windowWidth="19815" windowHeight="660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Invoice!$A$3:$L$35</definedName>
  </definedNames>
  <calcPr calcId="144525"/>
</workbook>
</file>

<file path=xl/calcChain.xml><?xml version="1.0" encoding="utf-8"?>
<calcChain xmlns="http://schemas.openxmlformats.org/spreadsheetml/2006/main">
  <c r="G33" i="1" l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I4" i="1"/>
  <c r="H4" i="1"/>
  <c r="K4" i="1" l="1"/>
  <c r="K32" i="1" s="1"/>
</calcChain>
</file>

<file path=xl/sharedStrings.xml><?xml version="1.0" encoding="utf-8"?>
<sst xmlns="http://schemas.openxmlformats.org/spreadsheetml/2006/main" count="157" uniqueCount="100">
  <si>
    <t>INVOICE
PRAGATI LOGISTICS,SAMANTA SAHI KHUNTIA LANE,8984191006
GST No:21AGHPB9356M1Z9</t>
  </si>
  <si>
    <t>Thanking you for your business.
PRAGATI LOGISTICS</t>
  </si>
  <si>
    <t>BALASORE</t>
  </si>
  <si>
    <t>JAJPUR TOWN</t>
  </si>
  <si>
    <t>KAMAKHYANAGAR</t>
  </si>
  <si>
    <t>NAYAGARH</t>
  </si>
  <si>
    <t>KARANJIA</t>
  </si>
  <si>
    <t>ATHAMALLIK</t>
  </si>
  <si>
    <t>BARIPADA</t>
  </si>
  <si>
    <t>BALIAPAL</t>
  </si>
  <si>
    <t>KEONJHAR</t>
  </si>
  <si>
    <t>FROM</t>
  </si>
  <si>
    <t>CTC</t>
  </si>
  <si>
    <t>SL.</t>
  </si>
  <si>
    <t>DATE</t>
  </si>
  <si>
    <t>DESTINATION</t>
  </si>
  <si>
    <t>CASE</t>
  </si>
  <si>
    <t>RATE</t>
  </si>
  <si>
    <t>DD.CH.</t>
  </si>
  <si>
    <t>LR CH.</t>
  </si>
  <si>
    <t>AMT.</t>
  </si>
  <si>
    <t xml:space="preserve">TO,
M/S HYGIENIC RESEARCH INSTITUTE PVT. LTD.
Address: RIVER SIDE,1st Floor PURIGHAT LANE, 
UPPER TELENGA BAZAR,9337717079
GST No:21AABCH1547F1Z6
</t>
  </si>
  <si>
    <t>LR NO.</t>
  </si>
  <si>
    <t>INV. NO.</t>
  </si>
  <si>
    <t>NIMAPARA</t>
  </si>
  <si>
    <t>BHADRAK</t>
  </si>
  <si>
    <t>Kindly, verify &amp; confirm within 7 days, else GST will be filed by 20th APRIL, 2023. 
GST to be paid by Consignor under Reverse Charge Mechanism(RCM) as per GST.</t>
  </si>
  <si>
    <t>03/3/2023</t>
  </si>
  <si>
    <t>PL/JA/33035/22-23</t>
  </si>
  <si>
    <t>1899</t>
  </si>
  <si>
    <t>PL/JA/33042/22-23</t>
  </si>
  <si>
    <t>11909</t>
  </si>
  <si>
    <t>PL/JA/33091/22-23</t>
  </si>
  <si>
    <t>1945</t>
  </si>
  <si>
    <t>PL/JA/33115/22-23</t>
  </si>
  <si>
    <t>1943</t>
  </si>
  <si>
    <t>PL/JA/33116/22-23</t>
  </si>
  <si>
    <t>1942</t>
  </si>
  <si>
    <t>04/3/2023</t>
  </si>
  <si>
    <t>PL/JA/33207/22-23</t>
  </si>
  <si>
    <t>1951</t>
  </si>
  <si>
    <t>07/3/2023</t>
  </si>
  <si>
    <t>PL/JA/33432/22-23</t>
  </si>
  <si>
    <t>1955</t>
  </si>
  <si>
    <t>11/3/2023</t>
  </si>
  <si>
    <t>PL/JA/33649/22-23</t>
  </si>
  <si>
    <t>1963</t>
  </si>
  <si>
    <t>14/3/2023</t>
  </si>
  <si>
    <t>PL/JA/33817/22-23</t>
  </si>
  <si>
    <t>or3072211980</t>
  </si>
  <si>
    <t>PL/JA/33820/22-23</t>
  </si>
  <si>
    <t>or307221975</t>
  </si>
  <si>
    <t>17/3/2023</t>
  </si>
  <si>
    <t>PL/JA/34018/22-23</t>
  </si>
  <si>
    <t>3072211992</t>
  </si>
  <si>
    <t>PL/JA/34019/22-23</t>
  </si>
  <si>
    <t>3072211991</t>
  </si>
  <si>
    <t>18/3/2023</t>
  </si>
  <si>
    <t>PL/JA/34121/22-23</t>
  </si>
  <si>
    <t>3072211995</t>
  </si>
  <si>
    <t>20/3/2023</t>
  </si>
  <si>
    <t>PL/JA/34239/22-23</t>
  </si>
  <si>
    <t>2009</t>
  </si>
  <si>
    <t>21/3/2023</t>
  </si>
  <si>
    <t>PL/JA/34382/22-23</t>
  </si>
  <si>
    <t>or3072212014</t>
  </si>
  <si>
    <t>23/3/2023</t>
  </si>
  <si>
    <t>PL/JA/34555/22-23</t>
  </si>
  <si>
    <t>2041</t>
  </si>
  <si>
    <t>PL/JA/34558/22-23</t>
  </si>
  <si>
    <t>or3072212044</t>
  </si>
  <si>
    <t>TULSIPUR</t>
  </si>
  <si>
    <t>PL/JA/34560/22-23</t>
  </si>
  <si>
    <t>3072212036</t>
  </si>
  <si>
    <t>PL/JA/34568/22-23</t>
  </si>
  <si>
    <t>3072212040</t>
  </si>
  <si>
    <t>24/3/2023</t>
  </si>
  <si>
    <t>PL/JA/34646/22-23</t>
  </si>
  <si>
    <t>or3072212048</t>
  </si>
  <si>
    <t>27/3/2023</t>
  </si>
  <si>
    <t>PL/JA/34841/22-23</t>
  </si>
  <si>
    <t>or3072212085</t>
  </si>
  <si>
    <t>PL/JA/34848/22-23</t>
  </si>
  <si>
    <t>3072212077</t>
  </si>
  <si>
    <t>PL/JA/34855/22-23</t>
  </si>
  <si>
    <t>2076</t>
  </si>
  <si>
    <t>PL/JA/34859/22-23</t>
  </si>
  <si>
    <t>2075</t>
  </si>
  <si>
    <t>28/3/2023</t>
  </si>
  <si>
    <t>PL/JA/34939/22-23</t>
  </si>
  <si>
    <t>2109</t>
  </si>
  <si>
    <t>PL/JA/34946/22-23</t>
  </si>
  <si>
    <t>3072212087</t>
  </si>
  <si>
    <t>PL/JA/34971/22-23</t>
  </si>
  <si>
    <t>or3072212108</t>
  </si>
  <si>
    <t>29/3/2023</t>
  </si>
  <si>
    <t>PL/JA/35045/22-23</t>
  </si>
  <si>
    <t>2128</t>
  </si>
  <si>
    <t>(RUPEES FIFTY THOUSAND ONE HUNDRED ELEVEN ONLY)</t>
  </si>
  <si>
    <t>Bill Date: 31/03/2023
Bill #: INV-43977/22-23
Total Amount: 50111.00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</si>
</sst>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38100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6291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C2" t="str">
            <v>DESTINATION</v>
          </cell>
          <cell r="D2" t="str">
            <v>NEW RATE/ CASE</v>
          </cell>
        </row>
        <row r="3">
          <cell r="C3" t="str">
            <v>ANANDAPUR</v>
          </cell>
          <cell r="D3">
            <v>45</v>
          </cell>
        </row>
        <row r="4">
          <cell r="C4" t="str">
            <v>ATHAMALLIK</v>
          </cell>
          <cell r="D4">
            <v>69</v>
          </cell>
        </row>
        <row r="5">
          <cell r="C5" t="str">
            <v>ATHAGARH</v>
          </cell>
          <cell r="D5">
            <v>45</v>
          </cell>
        </row>
        <row r="6">
          <cell r="C6" t="str">
            <v>BALIAPAL</v>
          </cell>
          <cell r="D6">
            <v>69</v>
          </cell>
        </row>
        <row r="7">
          <cell r="C7" t="str">
            <v>BALICHANDRAPUR</v>
          </cell>
          <cell r="D7">
            <v>45</v>
          </cell>
        </row>
        <row r="8">
          <cell r="C8" t="str">
            <v>BANAMALIPUR</v>
          </cell>
          <cell r="D8">
            <v>45</v>
          </cell>
        </row>
        <row r="9">
          <cell r="C9" t="str">
            <v>BANKI</v>
          </cell>
          <cell r="D9">
            <v>45</v>
          </cell>
        </row>
        <row r="10">
          <cell r="C10" t="str">
            <v>BARAMBA</v>
          </cell>
          <cell r="D10">
            <v>45</v>
          </cell>
        </row>
        <row r="11">
          <cell r="C11" t="str">
            <v>BERHAMPUR</v>
          </cell>
          <cell r="D11">
            <v>45</v>
          </cell>
        </row>
        <row r="12">
          <cell r="C12" t="str">
            <v>BHUBANESWAR</v>
          </cell>
          <cell r="D12">
            <v>45</v>
          </cell>
        </row>
        <row r="13">
          <cell r="C13" t="str">
            <v>DELANGA</v>
          </cell>
          <cell r="D13">
            <v>45</v>
          </cell>
        </row>
        <row r="14">
          <cell r="C14" t="str">
            <v>DHENKANAL</v>
          </cell>
          <cell r="D14">
            <v>45</v>
          </cell>
        </row>
        <row r="15">
          <cell r="C15" t="str">
            <v>FAKIRPADA</v>
          </cell>
          <cell r="D15">
            <v>45</v>
          </cell>
        </row>
        <row r="16">
          <cell r="C16" t="str">
            <v>GUNUPUR</v>
          </cell>
          <cell r="D16">
            <v>57</v>
          </cell>
        </row>
        <row r="17">
          <cell r="C17" t="str">
            <v>ITAMATI</v>
          </cell>
          <cell r="D17">
            <v>45</v>
          </cell>
        </row>
        <row r="18">
          <cell r="C18" t="str">
            <v>JAGATSINGHPUR</v>
          </cell>
          <cell r="D18">
            <v>45</v>
          </cell>
        </row>
        <row r="19">
          <cell r="C19" t="str">
            <v>JALESWAR</v>
          </cell>
          <cell r="D19">
            <v>69</v>
          </cell>
        </row>
        <row r="20">
          <cell r="C20" t="str">
            <v>JATNI</v>
          </cell>
          <cell r="D20">
            <v>45</v>
          </cell>
        </row>
        <row r="21">
          <cell r="C21" t="str">
            <v>KAMAKHYANAGAR</v>
          </cell>
          <cell r="D21">
            <v>45</v>
          </cell>
        </row>
        <row r="22">
          <cell r="C22" t="str">
            <v>KARANJIA</v>
          </cell>
          <cell r="D22">
            <v>75</v>
          </cell>
        </row>
        <row r="23">
          <cell r="C23" t="str">
            <v>KENDRAPARA</v>
          </cell>
          <cell r="D23">
            <v>45</v>
          </cell>
        </row>
        <row r="24">
          <cell r="C24" t="str">
            <v>KEONJHAR</v>
          </cell>
          <cell r="D24">
            <v>64</v>
          </cell>
        </row>
        <row r="25">
          <cell r="C25" t="str">
            <v>KHURDA</v>
          </cell>
          <cell r="D25">
            <v>45</v>
          </cell>
        </row>
        <row r="26">
          <cell r="C26" t="str">
            <v>KUAKHIA</v>
          </cell>
          <cell r="D26">
            <v>45</v>
          </cell>
        </row>
        <row r="27">
          <cell r="C27" t="str">
            <v>NAYAGARH</v>
          </cell>
          <cell r="D27">
            <v>45</v>
          </cell>
        </row>
        <row r="28">
          <cell r="C28" t="str">
            <v>NAYAHATA</v>
          </cell>
          <cell r="D28">
            <v>52</v>
          </cell>
        </row>
        <row r="29">
          <cell r="C29" t="str">
            <v>NILAGIRI</v>
          </cell>
          <cell r="D29">
            <v>62</v>
          </cell>
        </row>
        <row r="30">
          <cell r="C30" t="str">
            <v>NIMAPARA</v>
          </cell>
          <cell r="D30">
            <v>45</v>
          </cell>
        </row>
        <row r="31">
          <cell r="C31" t="str">
            <v>PARADEEP</v>
          </cell>
          <cell r="D31">
            <v>45</v>
          </cell>
        </row>
        <row r="32">
          <cell r="C32" t="str">
            <v>PATTAMUNDAI</v>
          </cell>
          <cell r="D32">
            <v>45</v>
          </cell>
        </row>
        <row r="33">
          <cell r="C33" t="str">
            <v>RAHAMA</v>
          </cell>
          <cell r="D33">
            <v>45</v>
          </cell>
        </row>
        <row r="34">
          <cell r="C34" t="str">
            <v>SAKHIGOPAL</v>
          </cell>
          <cell r="D34">
            <v>45</v>
          </cell>
        </row>
        <row r="35">
          <cell r="C35" t="str">
            <v>SALIPUR</v>
          </cell>
          <cell r="D35">
            <v>45</v>
          </cell>
        </row>
        <row r="36">
          <cell r="C36" t="str">
            <v>TALCHER</v>
          </cell>
          <cell r="D36">
            <v>45</v>
          </cell>
        </row>
        <row r="37">
          <cell r="C37" t="str">
            <v>THARMAL</v>
          </cell>
          <cell r="D37">
            <v>45</v>
          </cell>
        </row>
        <row r="38">
          <cell r="C38" t="str">
            <v>TULSIPUR</v>
          </cell>
          <cell r="D38">
            <v>45</v>
          </cell>
        </row>
        <row r="39">
          <cell r="C39" t="str">
            <v>JAJPUR TOWN</v>
          </cell>
          <cell r="D39">
            <v>52</v>
          </cell>
        </row>
        <row r="40">
          <cell r="C40" t="str">
            <v>BALASORE</v>
          </cell>
          <cell r="D40">
            <v>58</v>
          </cell>
        </row>
        <row r="41">
          <cell r="C41" t="str">
            <v>CHARICHHAKA</v>
          </cell>
          <cell r="D41">
            <v>56</v>
          </cell>
        </row>
        <row r="42">
          <cell r="C42" t="str">
            <v xml:space="preserve">PADAMPUR </v>
          </cell>
          <cell r="D42">
            <v>66</v>
          </cell>
        </row>
        <row r="43">
          <cell r="C43" t="str">
            <v>BARIPADA</v>
          </cell>
          <cell r="D43">
            <v>69</v>
          </cell>
        </row>
        <row r="44">
          <cell r="C44" t="str">
            <v>BHADRAK</v>
          </cell>
          <cell r="D44">
            <v>45</v>
          </cell>
        </row>
        <row r="45">
          <cell r="C45" t="str">
            <v>ROURKELA</v>
          </cell>
          <cell r="D45">
            <v>69</v>
          </cell>
        </row>
        <row r="46">
          <cell r="C46" t="str">
            <v>PATNAGARH</v>
          </cell>
          <cell r="D46">
            <v>132</v>
          </cell>
        </row>
        <row r="47">
          <cell r="C47" t="str">
            <v>KANTABANJI</v>
          </cell>
          <cell r="D47">
            <v>99</v>
          </cell>
        </row>
        <row r="48">
          <cell r="C48" t="str">
            <v>MACHHIPADA</v>
          </cell>
          <cell r="D48">
            <v>45</v>
          </cell>
        </row>
        <row r="49">
          <cell r="C49" t="str">
            <v xml:space="preserve">ANANTPUR </v>
          </cell>
          <cell r="D49">
            <v>45</v>
          </cell>
        </row>
        <row r="50">
          <cell r="C50" t="str">
            <v>BORIGUMA</v>
          </cell>
          <cell r="D50">
            <v>99</v>
          </cell>
        </row>
        <row r="51">
          <cell r="C51" t="str">
            <v>ANGUL</v>
          </cell>
          <cell r="D51">
            <v>50</v>
          </cell>
        </row>
        <row r="52">
          <cell r="C52" t="str">
            <v>BAGURAI</v>
          </cell>
          <cell r="D52">
            <v>50</v>
          </cell>
        </row>
        <row r="53">
          <cell r="C53" t="str">
            <v>BETANATI</v>
          </cell>
          <cell r="D53">
            <v>75</v>
          </cell>
        </row>
        <row r="54">
          <cell r="C54" t="str">
            <v>TIRTOL</v>
          </cell>
          <cell r="D54">
            <v>45</v>
          </cell>
        </row>
        <row r="55">
          <cell r="C55" t="str">
            <v>AMBERI</v>
          </cell>
          <cell r="D55">
            <v>52</v>
          </cell>
        </row>
        <row r="56">
          <cell r="C56" t="str">
            <v>KABISURYANAGAR</v>
          </cell>
          <cell r="D56">
            <v>70</v>
          </cell>
        </row>
        <row r="57">
          <cell r="C57" t="str">
            <v>GHANTESWAR</v>
          </cell>
          <cell r="D57">
            <v>52</v>
          </cell>
        </row>
        <row r="58">
          <cell r="C58" t="str">
            <v>PURI</v>
          </cell>
          <cell r="D58">
            <v>45</v>
          </cell>
        </row>
        <row r="59">
          <cell r="C59" t="str">
            <v>DIGAPAHANDI</v>
          </cell>
          <cell r="D59">
            <v>65</v>
          </cell>
        </row>
        <row r="60">
          <cell r="C60" t="str">
            <v>SIKO</v>
          </cell>
          <cell r="D60">
            <v>55</v>
          </cell>
        </row>
        <row r="61">
          <cell r="C61" t="str">
            <v>SORO</v>
          </cell>
          <cell r="D61">
            <v>55</v>
          </cell>
        </row>
        <row r="62">
          <cell r="C62" t="str">
            <v>JAJPUR ROAD</v>
          </cell>
          <cell r="D62">
            <v>52</v>
          </cell>
        </row>
        <row r="63">
          <cell r="C63" t="str">
            <v>SIMILIA</v>
          </cell>
          <cell r="D63">
            <v>45</v>
          </cell>
        </row>
        <row r="64">
          <cell r="C64" t="str">
            <v>CHANDIKHOL</v>
          </cell>
          <cell r="D64">
            <v>45</v>
          </cell>
        </row>
        <row r="65">
          <cell r="C65" t="str">
            <v>JHARSUGUDA</v>
          </cell>
          <cell r="D65">
            <v>69</v>
          </cell>
        </row>
        <row r="66">
          <cell r="C66" t="str">
            <v>KHALARI</v>
          </cell>
          <cell r="D66">
            <v>45</v>
          </cell>
        </row>
        <row r="67">
          <cell r="C67" t="str">
            <v>POLASARA</v>
          </cell>
          <cell r="D67">
            <v>75</v>
          </cell>
        </row>
        <row r="68">
          <cell r="C68" t="str">
            <v>CHIKITI</v>
          </cell>
          <cell r="D68">
            <v>65</v>
          </cell>
        </row>
        <row r="69">
          <cell r="C69" t="str">
            <v>BALUGAON</v>
          </cell>
          <cell r="D69">
            <v>55</v>
          </cell>
        </row>
        <row r="70">
          <cell r="C70" t="str">
            <v>CHOUDWAR</v>
          </cell>
          <cell r="D70">
            <v>45</v>
          </cell>
        </row>
        <row r="71">
          <cell r="C71" t="str">
            <v>RAIRANGPUR</v>
          </cell>
          <cell r="D71">
            <v>95</v>
          </cell>
        </row>
        <row r="72">
          <cell r="C72" t="str">
            <v>CHHATIA</v>
          </cell>
          <cell r="D72">
            <v>45</v>
          </cell>
        </row>
        <row r="73">
          <cell r="C73" t="str">
            <v>PURUSOTTAMPUR</v>
          </cell>
          <cell r="D73">
            <v>65</v>
          </cell>
        </row>
        <row r="74">
          <cell r="C74" t="str">
            <v>DIGI ANDARAI</v>
          </cell>
          <cell r="D74">
            <v>55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R2" sqref="R2"/>
    </sheetView>
  </sheetViews>
  <sheetFormatPr defaultRowHeight="15"/>
  <cols>
    <col min="1" max="1" width="4" style="1" bestFit="1" customWidth="1"/>
    <col min="2" max="2" width="9.7109375" style="1" bestFit="1" customWidth="1"/>
    <col min="3" max="3" width="17.5703125" style="1" bestFit="1" customWidth="1"/>
    <col min="4" max="4" width="12.85546875" style="1" bestFit="1" customWidth="1"/>
    <col min="5" max="5" width="6.42578125" style="1" bestFit="1" customWidth="1"/>
    <col min="6" max="6" width="18.42578125" style="1" bestFit="1" customWidth="1"/>
    <col min="7" max="7" width="7.140625" style="1" customWidth="1"/>
    <col min="8" max="8" width="7" style="2" customWidth="1"/>
    <col min="9" max="9" width="7.28515625" style="2" customWidth="1"/>
    <col min="10" max="10" width="6.8554687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s="3" customFormat="1" ht="91.5" customHeight="1">
      <c r="A1" s="16"/>
      <c r="B1" s="17"/>
      <c r="C1" s="17"/>
      <c r="D1" s="17"/>
      <c r="E1" s="17"/>
      <c r="F1" s="17"/>
      <c r="G1" s="17"/>
      <c r="H1" s="15" t="s">
        <v>0</v>
      </c>
      <c r="I1" s="15"/>
      <c r="J1" s="15"/>
      <c r="K1" s="15"/>
    </row>
    <row r="2" spans="1:11" s="3" customFormat="1" ht="86.25" customHeight="1">
      <c r="A2" s="21" t="s">
        <v>21</v>
      </c>
      <c r="B2" s="22"/>
      <c r="C2" s="22"/>
      <c r="D2" s="22"/>
      <c r="E2" s="22"/>
      <c r="F2" s="22"/>
      <c r="G2" s="23"/>
      <c r="H2" s="18" t="s">
        <v>99</v>
      </c>
      <c r="I2" s="19"/>
      <c r="J2" s="19"/>
      <c r="K2" s="20"/>
    </row>
    <row r="3" spans="1:11" s="4" customFormat="1" ht="15" customHeight="1">
      <c r="A3" s="5" t="s">
        <v>13</v>
      </c>
      <c r="B3" s="5" t="s">
        <v>14</v>
      </c>
      <c r="C3" s="5" t="s">
        <v>22</v>
      </c>
      <c r="D3" s="5" t="s">
        <v>23</v>
      </c>
      <c r="E3" s="5" t="s">
        <v>11</v>
      </c>
      <c r="F3" s="5" t="s">
        <v>15</v>
      </c>
      <c r="G3" s="5" t="s">
        <v>16</v>
      </c>
      <c r="H3" s="6" t="s">
        <v>17</v>
      </c>
      <c r="I3" s="6" t="s">
        <v>18</v>
      </c>
      <c r="J3" s="6" t="s">
        <v>19</v>
      </c>
      <c r="K3" s="6" t="s">
        <v>20</v>
      </c>
    </row>
    <row r="4" spans="1:11" s="4" customFormat="1" ht="15" customHeight="1">
      <c r="A4" s="11">
        <v>1</v>
      </c>
      <c r="B4" s="7" t="s">
        <v>27</v>
      </c>
      <c r="C4" s="7" t="s">
        <v>28</v>
      </c>
      <c r="D4" s="7" t="s">
        <v>29</v>
      </c>
      <c r="E4" s="10" t="s">
        <v>12</v>
      </c>
      <c r="F4" s="7" t="s">
        <v>4</v>
      </c>
      <c r="G4" s="7">
        <v>52</v>
      </c>
      <c r="H4" s="12">
        <f>VLOOKUP(F4,'[1]N M INTERNATIONAL'!$C$2:$D$1048576,2,FALSE)</f>
        <v>45</v>
      </c>
      <c r="I4" s="12">
        <f>G4*10</f>
        <v>520</v>
      </c>
      <c r="J4" s="12">
        <v>20</v>
      </c>
      <c r="K4" s="12">
        <f>G4*H4+I4+J4</f>
        <v>2880</v>
      </c>
    </row>
    <row r="5" spans="1:11" s="4" customFormat="1" ht="15" customHeight="1">
      <c r="A5" s="11">
        <f>A4+1</f>
        <v>2</v>
      </c>
      <c r="B5" s="7" t="s">
        <v>27</v>
      </c>
      <c r="C5" s="7" t="s">
        <v>30</v>
      </c>
      <c r="D5" s="7" t="s">
        <v>31</v>
      </c>
      <c r="E5" s="10" t="s">
        <v>12</v>
      </c>
      <c r="F5" s="7" t="s">
        <v>10</v>
      </c>
      <c r="G5" s="7">
        <v>16</v>
      </c>
      <c r="H5" s="12">
        <f>VLOOKUP(F5,'[1]N M INTERNATIONAL'!$C$2:$D$1048576,2,FALSE)</f>
        <v>64</v>
      </c>
      <c r="I5" s="12">
        <f t="shared" ref="I5:I31" si="0">G5*10</f>
        <v>160</v>
      </c>
      <c r="J5" s="12">
        <v>20</v>
      </c>
      <c r="K5" s="12">
        <f t="shared" ref="K5:K31" si="1">G5*H5+I5+J5</f>
        <v>1204</v>
      </c>
    </row>
    <row r="6" spans="1:11" s="4" customFormat="1" ht="15" customHeight="1">
      <c r="A6" s="11">
        <f t="shared" ref="A6:A31" si="2">A5+1</f>
        <v>3</v>
      </c>
      <c r="B6" s="7" t="s">
        <v>27</v>
      </c>
      <c r="C6" s="7" t="s">
        <v>32</v>
      </c>
      <c r="D6" s="7" t="s">
        <v>33</v>
      </c>
      <c r="E6" s="10" t="s">
        <v>12</v>
      </c>
      <c r="F6" s="7" t="s">
        <v>5</v>
      </c>
      <c r="G6" s="7">
        <v>24</v>
      </c>
      <c r="H6" s="12">
        <f>VLOOKUP(F6,'[1]N M INTERNATIONAL'!$C$2:$D$1048576,2,FALSE)</f>
        <v>45</v>
      </c>
      <c r="I6" s="12">
        <f t="shared" si="0"/>
        <v>240</v>
      </c>
      <c r="J6" s="12">
        <v>20</v>
      </c>
      <c r="K6" s="12">
        <f t="shared" si="1"/>
        <v>1340</v>
      </c>
    </row>
    <row r="7" spans="1:11" s="4" customFormat="1" ht="15" customHeight="1">
      <c r="A7" s="11">
        <f t="shared" si="2"/>
        <v>4</v>
      </c>
      <c r="B7" s="7" t="s">
        <v>27</v>
      </c>
      <c r="C7" s="7" t="s">
        <v>34</v>
      </c>
      <c r="D7" s="7" t="s">
        <v>35</v>
      </c>
      <c r="E7" s="10" t="s">
        <v>12</v>
      </c>
      <c r="F7" s="7" t="s">
        <v>9</v>
      </c>
      <c r="G7" s="7">
        <v>16</v>
      </c>
      <c r="H7" s="12">
        <f>VLOOKUP(F7,'[1]N M INTERNATIONAL'!$C$2:$D$1048576,2,FALSE)</f>
        <v>69</v>
      </c>
      <c r="I7" s="12">
        <f t="shared" si="0"/>
        <v>160</v>
      </c>
      <c r="J7" s="12">
        <v>20</v>
      </c>
      <c r="K7" s="12">
        <f t="shared" si="1"/>
        <v>1284</v>
      </c>
    </row>
    <row r="8" spans="1:11" s="4" customFormat="1" ht="15" customHeight="1">
      <c r="A8" s="11">
        <f t="shared" si="2"/>
        <v>5</v>
      </c>
      <c r="B8" s="7" t="s">
        <v>27</v>
      </c>
      <c r="C8" s="7" t="s">
        <v>36</v>
      </c>
      <c r="D8" s="7" t="s">
        <v>37</v>
      </c>
      <c r="E8" s="10" t="s">
        <v>12</v>
      </c>
      <c r="F8" s="7" t="s">
        <v>8</v>
      </c>
      <c r="G8" s="7">
        <v>21</v>
      </c>
      <c r="H8" s="12">
        <f>VLOOKUP(F8,'[1]N M INTERNATIONAL'!$C$2:$D$1048576,2,FALSE)</f>
        <v>69</v>
      </c>
      <c r="I8" s="12">
        <f t="shared" si="0"/>
        <v>210</v>
      </c>
      <c r="J8" s="12">
        <v>20</v>
      </c>
      <c r="K8" s="12">
        <f t="shared" si="1"/>
        <v>1679</v>
      </c>
    </row>
    <row r="9" spans="1:11" s="4" customFormat="1" ht="15" customHeight="1">
      <c r="A9" s="11">
        <f t="shared" si="2"/>
        <v>6</v>
      </c>
      <c r="B9" s="7" t="s">
        <v>38</v>
      </c>
      <c r="C9" s="7" t="s">
        <v>39</v>
      </c>
      <c r="D9" s="7" t="s">
        <v>40</v>
      </c>
      <c r="E9" s="10" t="s">
        <v>12</v>
      </c>
      <c r="F9" s="7" t="s">
        <v>8</v>
      </c>
      <c r="G9" s="7">
        <v>5</v>
      </c>
      <c r="H9" s="12">
        <f>VLOOKUP(F9,'[1]N M INTERNATIONAL'!$C$2:$D$1048576,2,FALSE)</f>
        <v>69</v>
      </c>
      <c r="I9" s="12">
        <f t="shared" si="0"/>
        <v>50</v>
      </c>
      <c r="J9" s="12">
        <v>20</v>
      </c>
      <c r="K9" s="12">
        <f t="shared" si="1"/>
        <v>415</v>
      </c>
    </row>
    <row r="10" spans="1:11" s="4" customFormat="1" ht="15" customHeight="1">
      <c r="A10" s="11">
        <f t="shared" si="2"/>
        <v>7</v>
      </c>
      <c r="B10" s="7" t="s">
        <v>41</v>
      </c>
      <c r="C10" s="7" t="s">
        <v>42</v>
      </c>
      <c r="D10" s="7" t="s">
        <v>43</v>
      </c>
      <c r="E10" s="10" t="s">
        <v>12</v>
      </c>
      <c r="F10" s="7" t="s">
        <v>4</v>
      </c>
      <c r="G10" s="7">
        <v>6</v>
      </c>
      <c r="H10" s="12">
        <f>VLOOKUP(F10,'[1]N M INTERNATIONAL'!$C$2:$D$1048576,2,FALSE)</f>
        <v>45</v>
      </c>
      <c r="I10" s="12">
        <f t="shared" si="0"/>
        <v>60</v>
      </c>
      <c r="J10" s="12">
        <v>20</v>
      </c>
      <c r="K10" s="12">
        <f t="shared" si="1"/>
        <v>350</v>
      </c>
    </row>
    <row r="11" spans="1:11" s="4" customFormat="1" ht="15" customHeight="1">
      <c r="A11" s="11">
        <f t="shared" si="2"/>
        <v>8</v>
      </c>
      <c r="B11" s="7" t="s">
        <v>44</v>
      </c>
      <c r="C11" s="7" t="s">
        <v>45</v>
      </c>
      <c r="D11" s="7" t="s">
        <v>46</v>
      </c>
      <c r="E11" s="10" t="s">
        <v>12</v>
      </c>
      <c r="F11" s="7" t="s">
        <v>2</v>
      </c>
      <c r="G11" s="7">
        <v>2</v>
      </c>
      <c r="H11" s="12">
        <f>VLOOKUP(F11,'[1]N M INTERNATIONAL'!$C$2:$D$1048576,2,FALSE)</f>
        <v>58</v>
      </c>
      <c r="I11" s="12">
        <f t="shared" si="0"/>
        <v>20</v>
      </c>
      <c r="J11" s="12">
        <v>20</v>
      </c>
      <c r="K11" s="12">
        <f t="shared" si="1"/>
        <v>156</v>
      </c>
    </row>
    <row r="12" spans="1:11" s="4" customFormat="1" ht="15" customHeight="1">
      <c r="A12" s="11">
        <f t="shared" si="2"/>
        <v>9</v>
      </c>
      <c r="B12" s="7" t="s">
        <v>47</v>
      </c>
      <c r="C12" s="7" t="s">
        <v>48</v>
      </c>
      <c r="D12" s="7" t="s">
        <v>49</v>
      </c>
      <c r="E12" s="10" t="s">
        <v>12</v>
      </c>
      <c r="F12" s="7" t="s">
        <v>6</v>
      </c>
      <c r="G12" s="7">
        <v>34</v>
      </c>
      <c r="H12" s="12">
        <f>VLOOKUP(F12,'[1]N M INTERNATIONAL'!$C$2:$D$1048576,2,FALSE)</f>
        <v>75</v>
      </c>
      <c r="I12" s="12">
        <f t="shared" si="0"/>
        <v>340</v>
      </c>
      <c r="J12" s="12">
        <v>20</v>
      </c>
      <c r="K12" s="12">
        <f t="shared" si="1"/>
        <v>2910</v>
      </c>
    </row>
    <row r="13" spans="1:11" s="4" customFormat="1" ht="15" customHeight="1">
      <c r="A13" s="11">
        <f t="shared" si="2"/>
        <v>10</v>
      </c>
      <c r="B13" s="7" t="s">
        <v>47</v>
      </c>
      <c r="C13" s="7" t="s">
        <v>50</v>
      </c>
      <c r="D13" s="7" t="s">
        <v>51</v>
      </c>
      <c r="E13" s="10" t="s">
        <v>12</v>
      </c>
      <c r="F13" s="7" t="s">
        <v>2</v>
      </c>
      <c r="G13" s="7">
        <v>30</v>
      </c>
      <c r="H13" s="12">
        <f>VLOOKUP(F13,'[1]N M INTERNATIONAL'!$C$2:$D$1048576,2,FALSE)</f>
        <v>58</v>
      </c>
      <c r="I13" s="12">
        <f t="shared" si="0"/>
        <v>300</v>
      </c>
      <c r="J13" s="12">
        <v>20</v>
      </c>
      <c r="K13" s="12">
        <f t="shared" si="1"/>
        <v>2060</v>
      </c>
    </row>
    <row r="14" spans="1:11" s="4" customFormat="1" ht="15" customHeight="1">
      <c r="A14" s="11">
        <f t="shared" si="2"/>
        <v>11</v>
      </c>
      <c r="B14" s="7" t="s">
        <v>52</v>
      </c>
      <c r="C14" s="7" t="s">
        <v>53</v>
      </c>
      <c r="D14" s="7" t="s">
        <v>54</v>
      </c>
      <c r="E14" s="10" t="s">
        <v>12</v>
      </c>
      <c r="F14" s="7" t="s">
        <v>2</v>
      </c>
      <c r="G14" s="7">
        <v>5</v>
      </c>
      <c r="H14" s="12">
        <f>VLOOKUP(F14,'[1]N M INTERNATIONAL'!$C$2:$D$1048576,2,FALSE)</f>
        <v>58</v>
      </c>
      <c r="I14" s="12">
        <f t="shared" si="0"/>
        <v>50</v>
      </c>
      <c r="J14" s="12">
        <v>20</v>
      </c>
      <c r="K14" s="12">
        <f t="shared" si="1"/>
        <v>360</v>
      </c>
    </row>
    <row r="15" spans="1:11" s="4" customFormat="1" ht="15" customHeight="1">
      <c r="A15" s="11">
        <f t="shared" si="2"/>
        <v>12</v>
      </c>
      <c r="B15" s="7" t="s">
        <v>52</v>
      </c>
      <c r="C15" s="7" t="s">
        <v>55</v>
      </c>
      <c r="D15" s="7" t="s">
        <v>56</v>
      </c>
      <c r="E15" s="10" t="s">
        <v>12</v>
      </c>
      <c r="F15" s="7" t="s">
        <v>8</v>
      </c>
      <c r="G15" s="7">
        <v>42</v>
      </c>
      <c r="H15" s="12">
        <f>VLOOKUP(F15,'[1]N M INTERNATIONAL'!$C$2:$D$1048576,2,FALSE)</f>
        <v>69</v>
      </c>
      <c r="I15" s="12">
        <f t="shared" si="0"/>
        <v>420</v>
      </c>
      <c r="J15" s="12">
        <v>20</v>
      </c>
      <c r="K15" s="12">
        <f t="shared" si="1"/>
        <v>3338</v>
      </c>
    </row>
    <row r="16" spans="1:11" s="4" customFormat="1" ht="15" customHeight="1">
      <c r="A16" s="11">
        <f t="shared" si="2"/>
        <v>13</v>
      </c>
      <c r="B16" s="7" t="s">
        <v>57</v>
      </c>
      <c r="C16" s="7" t="s">
        <v>58</v>
      </c>
      <c r="D16" s="7" t="s">
        <v>59</v>
      </c>
      <c r="E16" s="10" t="s">
        <v>12</v>
      </c>
      <c r="F16" s="7" t="s">
        <v>2</v>
      </c>
      <c r="G16" s="7">
        <v>2</v>
      </c>
      <c r="H16" s="12">
        <f>VLOOKUP(F16,'[1]N M INTERNATIONAL'!$C$2:$D$1048576,2,FALSE)</f>
        <v>58</v>
      </c>
      <c r="I16" s="12">
        <f t="shared" si="0"/>
        <v>20</v>
      </c>
      <c r="J16" s="12">
        <v>20</v>
      </c>
      <c r="K16" s="12">
        <f t="shared" si="1"/>
        <v>156</v>
      </c>
    </row>
    <row r="17" spans="1:11" s="4" customFormat="1" ht="15" customHeight="1">
      <c r="A17" s="11">
        <f t="shared" si="2"/>
        <v>14</v>
      </c>
      <c r="B17" s="7" t="s">
        <v>60</v>
      </c>
      <c r="C17" s="7" t="s">
        <v>61</v>
      </c>
      <c r="D17" s="7" t="s">
        <v>62</v>
      </c>
      <c r="E17" s="10" t="s">
        <v>12</v>
      </c>
      <c r="F17" s="7" t="s">
        <v>8</v>
      </c>
      <c r="G17" s="7">
        <v>10</v>
      </c>
      <c r="H17" s="12">
        <f>VLOOKUP(F17,'[1]N M INTERNATIONAL'!$C$2:$D$1048576,2,FALSE)</f>
        <v>69</v>
      </c>
      <c r="I17" s="12">
        <f t="shared" si="0"/>
        <v>100</v>
      </c>
      <c r="J17" s="12">
        <v>20</v>
      </c>
      <c r="K17" s="12">
        <f t="shared" si="1"/>
        <v>810</v>
      </c>
    </row>
    <row r="18" spans="1:11" s="4" customFormat="1" ht="15" customHeight="1">
      <c r="A18" s="11">
        <f t="shared" si="2"/>
        <v>15</v>
      </c>
      <c r="B18" s="7" t="s">
        <v>63</v>
      </c>
      <c r="C18" s="7" t="s">
        <v>64</v>
      </c>
      <c r="D18" s="7" t="s">
        <v>65</v>
      </c>
      <c r="E18" s="10" t="s">
        <v>12</v>
      </c>
      <c r="F18" s="7" t="s">
        <v>10</v>
      </c>
      <c r="G18" s="7">
        <v>106</v>
      </c>
      <c r="H18" s="12">
        <f>VLOOKUP(F18,'[1]N M INTERNATIONAL'!$C$2:$D$1048576,2,FALSE)</f>
        <v>64</v>
      </c>
      <c r="I18" s="12">
        <f t="shared" si="0"/>
        <v>1060</v>
      </c>
      <c r="J18" s="12">
        <v>20</v>
      </c>
      <c r="K18" s="12">
        <f t="shared" si="1"/>
        <v>7864</v>
      </c>
    </row>
    <row r="19" spans="1:11" s="4" customFormat="1" ht="15" customHeight="1">
      <c r="A19" s="11">
        <f t="shared" si="2"/>
        <v>16</v>
      </c>
      <c r="B19" s="7" t="s">
        <v>66</v>
      </c>
      <c r="C19" s="7" t="s">
        <v>67</v>
      </c>
      <c r="D19" s="7" t="s">
        <v>68</v>
      </c>
      <c r="E19" s="10" t="s">
        <v>12</v>
      </c>
      <c r="F19" s="7" t="s">
        <v>4</v>
      </c>
      <c r="G19" s="7">
        <v>35</v>
      </c>
      <c r="H19" s="12">
        <f>VLOOKUP(F19,'[1]N M INTERNATIONAL'!$C$2:$D$1048576,2,FALSE)</f>
        <v>45</v>
      </c>
      <c r="I19" s="12">
        <f t="shared" si="0"/>
        <v>350</v>
      </c>
      <c r="J19" s="12">
        <v>20</v>
      </c>
      <c r="K19" s="12">
        <f t="shared" si="1"/>
        <v>1945</v>
      </c>
    </row>
    <row r="20" spans="1:11" s="4" customFormat="1" ht="15" customHeight="1">
      <c r="A20" s="11">
        <f t="shared" si="2"/>
        <v>17</v>
      </c>
      <c r="B20" s="7" t="s">
        <v>66</v>
      </c>
      <c r="C20" s="7" t="s">
        <v>69</v>
      </c>
      <c r="D20" s="7" t="s">
        <v>70</v>
      </c>
      <c r="E20" s="10" t="s">
        <v>12</v>
      </c>
      <c r="F20" s="10" t="s">
        <v>71</v>
      </c>
      <c r="G20" s="7">
        <v>11</v>
      </c>
      <c r="H20" s="12">
        <f>VLOOKUP(F20,'[1]N M INTERNATIONAL'!$C$2:$D$1048576,2,FALSE)</f>
        <v>45</v>
      </c>
      <c r="I20" s="12">
        <f t="shared" si="0"/>
        <v>110</v>
      </c>
      <c r="J20" s="12">
        <v>20</v>
      </c>
      <c r="K20" s="12">
        <f t="shared" si="1"/>
        <v>625</v>
      </c>
    </row>
    <row r="21" spans="1:11" s="4" customFormat="1" ht="15" customHeight="1">
      <c r="A21" s="11">
        <f t="shared" si="2"/>
        <v>18</v>
      </c>
      <c r="B21" s="7" t="s">
        <v>66</v>
      </c>
      <c r="C21" s="7" t="s">
        <v>72</v>
      </c>
      <c r="D21" s="7" t="s">
        <v>73</v>
      </c>
      <c r="E21" s="10" t="s">
        <v>12</v>
      </c>
      <c r="F21" s="7" t="s">
        <v>6</v>
      </c>
      <c r="G21" s="7">
        <v>38</v>
      </c>
      <c r="H21" s="12">
        <f>VLOOKUP(F21,'[1]N M INTERNATIONAL'!$C$2:$D$1048576,2,FALSE)</f>
        <v>75</v>
      </c>
      <c r="I21" s="12">
        <f t="shared" si="0"/>
        <v>380</v>
      </c>
      <c r="J21" s="12">
        <v>20</v>
      </c>
      <c r="K21" s="12">
        <f t="shared" si="1"/>
        <v>3250</v>
      </c>
    </row>
    <row r="22" spans="1:11" s="4" customFormat="1" ht="15" customHeight="1">
      <c r="A22" s="11">
        <f t="shared" si="2"/>
        <v>19</v>
      </c>
      <c r="B22" s="7" t="s">
        <v>66</v>
      </c>
      <c r="C22" s="7" t="s">
        <v>74</v>
      </c>
      <c r="D22" s="7" t="s">
        <v>75</v>
      </c>
      <c r="E22" s="10" t="s">
        <v>12</v>
      </c>
      <c r="F22" s="7" t="s">
        <v>7</v>
      </c>
      <c r="G22" s="7">
        <v>22</v>
      </c>
      <c r="H22" s="12">
        <f>VLOOKUP(F22,'[1]N M INTERNATIONAL'!$C$2:$D$1048576,2,FALSE)</f>
        <v>69</v>
      </c>
      <c r="I22" s="12">
        <f t="shared" si="0"/>
        <v>220</v>
      </c>
      <c r="J22" s="12">
        <v>20</v>
      </c>
      <c r="K22" s="12">
        <f t="shared" si="1"/>
        <v>1758</v>
      </c>
    </row>
    <row r="23" spans="1:11" s="4" customFormat="1" ht="15" customHeight="1">
      <c r="A23" s="11">
        <f t="shared" si="2"/>
        <v>20</v>
      </c>
      <c r="B23" s="7" t="s">
        <v>76</v>
      </c>
      <c r="C23" s="7" t="s">
        <v>77</v>
      </c>
      <c r="D23" s="7" t="s">
        <v>78</v>
      </c>
      <c r="E23" s="10" t="s">
        <v>12</v>
      </c>
      <c r="F23" s="7" t="s">
        <v>25</v>
      </c>
      <c r="G23" s="7">
        <v>5</v>
      </c>
      <c r="H23" s="12">
        <f>VLOOKUP(F23,'[1]N M INTERNATIONAL'!$C$2:$D$1048576,2,FALSE)</f>
        <v>45</v>
      </c>
      <c r="I23" s="12">
        <f t="shared" si="0"/>
        <v>50</v>
      </c>
      <c r="J23" s="12">
        <v>20</v>
      </c>
      <c r="K23" s="12">
        <f t="shared" si="1"/>
        <v>295</v>
      </c>
    </row>
    <row r="24" spans="1:11" s="4" customFormat="1" ht="15" customHeight="1">
      <c r="A24" s="11">
        <f t="shared" si="2"/>
        <v>21</v>
      </c>
      <c r="B24" s="7" t="s">
        <v>79</v>
      </c>
      <c r="C24" s="7" t="s">
        <v>80</v>
      </c>
      <c r="D24" s="7" t="s">
        <v>81</v>
      </c>
      <c r="E24" s="10" t="s">
        <v>12</v>
      </c>
      <c r="F24" s="7" t="s">
        <v>3</v>
      </c>
      <c r="G24" s="7">
        <v>22</v>
      </c>
      <c r="H24" s="12">
        <f>VLOOKUP(F24,'[1]N M INTERNATIONAL'!$C$2:$D$1048576,2,FALSE)</f>
        <v>52</v>
      </c>
      <c r="I24" s="12">
        <f t="shared" si="0"/>
        <v>220</v>
      </c>
      <c r="J24" s="12">
        <v>20</v>
      </c>
      <c r="K24" s="12">
        <f t="shared" si="1"/>
        <v>1384</v>
      </c>
    </row>
    <row r="25" spans="1:11" s="4" customFormat="1" ht="15" customHeight="1">
      <c r="A25" s="11">
        <f t="shared" si="2"/>
        <v>22</v>
      </c>
      <c r="B25" s="7" t="s">
        <v>79</v>
      </c>
      <c r="C25" s="7" t="s">
        <v>82</v>
      </c>
      <c r="D25" s="7" t="s">
        <v>83</v>
      </c>
      <c r="E25" s="10" t="s">
        <v>12</v>
      </c>
      <c r="F25" s="7" t="s">
        <v>24</v>
      </c>
      <c r="G25" s="7">
        <v>28</v>
      </c>
      <c r="H25" s="12">
        <f>VLOOKUP(F25,'[1]N M INTERNATIONAL'!$C$2:$D$1048576,2,FALSE)</f>
        <v>45</v>
      </c>
      <c r="I25" s="12">
        <f t="shared" si="0"/>
        <v>280</v>
      </c>
      <c r="J25" s="12">
        <v>20</v>
      </c>
      <c r="K25" s="12">
        <f t="shared" si="1"/>
        <v>1560</v>
      </c>
    </row>
    <row r="26" spans="1:11" s="4" customFormat="1" ht="15" customHeight="1">
      <c r="A26" s="11">
        <f t="shared" si="2"/>
        <v>23</v>
      </c>
      <c r="B26" s="7" t="s">
        <v>79</v>
      </c>
      <c r="C26" s="7" t="s">
        <v>84</v>
      </c>
      <c r="D26" s="7" t="s">
        <v>85</v>
      </c>
      <c r="E26" s="10" t="s">
        <v>12</v>
      </c>
      <c r="F26" s="7" t="s">
        <v>4</v>
      </c>
      <c r="G26" s="7">
        <v>57</v>
      </c>
      <c r="H26" s="12">
        <f>VLOOKUP(F26,'[1]N M INTERNATIONAL'!$C$2:$D$1048576,2,FALSE)</f>
        <v>45</v>
      </c>
      <c r="I26" s="12">
        <f t="shared" si="0"/>
        <v>570</v>
      </c>
      <c r="J26" s="12">
        <v>20</v>
      </c>
      <c r="K26" s="12">
        <f t="shared" si="1"/>
        <v>3155</v>
      </c>
    </row>
    <row r="27" spans="1:11" s="4" customFormat="1" ht="15" customHeight="1">
      <c r="A27" s="11">
        <f t="shared" si="2"/>
        <v>24</v>
      </c>
      <c r="B27" s="7" t="s">
        <v>79</v>
      </c>
      <c r="C27" s="7" t="s">
        <v>86</v>
      </c>
      <c r="D27" s="7" t="s">
        <v>87</v>
      </c>
      <c r="E27" s="10" t="s">
        <v>12</v>
      </c>
      <c r="F27" s="7" t="s">
        <v>7</v>
      </c>
      <c r="G27" s="7">
        <v>26</v>
      </c>
      <c r="H27" s="12">
        <f>VLOOKUP(F27,'[1]N M INTERNATIONAL'!$C$2:$D$1048576,2,FALSE)</f>
        <v>69</v>
      </c>
      <c r="I27" s="12">
        <f t="shared" si="0"/>
        <v>260</v>
      </c>
      <c r="J27" s="12">
        <v>20</v>
      </c>
      <c r="K27" s="12">
        <f t="shared" si="1"/>
        <v>2074</v>
      </c>
    </row>
    <row r="28" spans="1:11" s="4" customFormat="1" ht="15" customHeight="1">
      <c r="A28" s="11">
        <f t="shared" si="2"/>
        <v>25</v>
      </c>
      <c r="B28" s="7" t="s">
        <v>88</v>
      </c>
      <c r="C28" s="7" t="s">
        <v>89</v>
      </c>
      <c r="D28" s="7" t="s">
        <v>90</v>
      </c>
      <c r="E28" s="10" t="s">
        <v>12</v>
      </c>
      <c r="F28" s="7" t="s">
        <v>5</v>
      </c>
      <c r="G28" s="7">
        <v>37</v>
      </c>
      <c r="H28" s="12">
        <f>VLOOKUP(F28,'[1]N M INTERNATIONAL'!$C$2:$D$1048576,2,FALSE)</f>
        <v>45</v>
      </c>
      <c r="I28" s="12">
        <f t="shared" si="0"/>
        <v>370</v>
      </c>
      <c r="J28" s="12">
        <v>20</v>
      </c>
      <c r="K28" s="12">
        <f t="shared" si="1"/>
        <v>2055</v>
      </c>
    </row>
    <row r="29" spans="1:11" s="4" customFormat="1" ht="15" customHeight="1">
      <c r="A29" s="11">
        <f t="shared" si="2"/>
        <v>26</v>
      </c>
      <c r="B29" s="7" t="s">
        <v>88</v>
      </c>
      <c r="C29" s="7" t="s">
        <v>91</v>
      </c>
      <c r="D29" s="7" t="s">
        <v>92</v>
      </c>
      <c r="E29" s="10" t="s">
        <v>12</v>
      </c>
      <c r="F29" s="7" t="s">
        <v>8</v>
      </c>
      <c r="G29" s="7">
        <v>38</v>
      </c>
      <c r="H29" s="12">
        <f>VLOOKUP(F29,'[1]N M INTERNATIONAL'!$C$2:$D$1048576,2,FALSE)</f>
        <v>69</v>
      </c>
      <c r="I29" s="12">
        <f t="shared" si="0"/>
        <v>380</v>
      </c>
      <c r="J29" s="12">
        <v>20</v>
      </c>
      <c r="K29" s="12">
        <f t="shared" si="1"/>
        <v>3022</v>
      </c>
    </row>
    <row r="30" spans="1:11" s="4" customFormat="1" ht="15" customHeight="1">
      <c r="A30" s="11">
        <f t="shared" si="2"/>
        <v>27</v>
      </c>
      <c r="B30" s="7" t="s">
        <v>88</v>
      </c>
      <c r="C30" s="7" t="s">
        <v>93</v>
      </c>
      <c r="D30" s="7" t="s">
        <v>94</v>
      </c>
      <c r="E30" s="10" t="s">
        <v>12</v>
      </c>
      <c r="F30" s="7" t="s">
        <v>9</v>
      </c>
      <c r="G30" s="7">
        <v>14</v>
      </c>
      <c r="H30" s="12">
        <f>VLOOKUP(F30,'[1]N M INTERNATIONAL'!$C$2:$D$1048576,2,FALSE)</f>
        <v>69</v>
      </c>
      <c r="I30" s="12">
        <f t="shared" si="0"/>
        <v>140</v>
      </c>
      <c r="J30" s="12">
        <v>20</v>
      </c>
      <c r="K30" s="12">
        <f t="shared" si="1"/>
        <v>1126</v>
      </c>
    </row>
    <row r="31" spans="1:11" s="4" customFormat="1" ht="15" customHeight="1">
      <c r="A31" s="11">
        <f t="shared" si="2"/>
        <v>28</v>
      </c>
      <c r="B31" s="7" t="s">
        <v>95</v>
      </c>
      <c r="C31" s="7" t="s">
        <v>96</v>
      </c>
      <c r="D31" s="7" t="s">
        <v>97</v>
      </c>
      <c r="E31" s="10" t="s">
        <v>12</v>
      </c>
      <c r="F31" s="7" t="s">
        <v>10</v>
      </c>
      <c r="G31" s="7">
        <v>14</v>
      </c>
      <c r="H31" s="12">
        <f>VLOOKUP(F31,'[1]N M INTERNATIONAL'!$C$2:$D$1048576,2,FALSE)</f>
        <v>64</v>
      </c>
      <c r="I31" s="12">
        <f t="shared" si="0"/>
        <v>140</v>
      </c>
      <c r="J31" s="12">
        <v>20</v>
      </c>
      <c r="K31" s="12">
        <f t="shared" si="1"/>
        <v>1056</v>
      </c>
    </row>
    <row r="32" spans="1:11" s="4" customFormat="1" ht="15" customHeight="1">
      <c r="A32" s="27" t="s">
        <v>98</v>
      </c>
      <c r="B32" s="28"/>
      <c r="C32" s="28"/>
      <c r="D32" s="28"/>
      <c r="E32" s="28"/>
      <c r="F32" s="28"/>
      <c r="G32" s="28"/>
      <c r="H32" s="28"/>
      <c r="I32" s="28"/>
      <c r="J32" s="29"/>
      <c r="K32" s="30">
        <f>SUM(K4:K31)</f>
        <v>50111</v>
      </c>
    </row>
    <row r="33" spans="1:11" s="4" customFormat="1" ht="15" customHeight="1">
      <c r="A33" s="8"/>
      <c r="B33" s="8"/>
      <c r="C33"/>
      <c r="D33"/>
      <c r="E33"/>
      <c r="F33"/>
      <c r="G33" s="5">
        <f>SUM(G4:G31)</f>
        <v>718</v>
      </c>
      <c r="H33" s="9"/>
      <c r="I33" s="9"/>
      <c r="J33" s="9"/>
      <c r="K33" s="9"/>
    </row>
    <row r="34" spans="1:11" s="26" customFormat="1" ht="36.75" customHeight="1">
      <c r="A34" s="24" t="s">
        <v>26</v>
      </c>
      <c r="B34" s="24"/>
      <c r="C34" s="24"/>
      <c r="D34" s="24"/>
      <c r="E34" s="24"/>
      <c r="F34" s="24"/>
      <c r="G34" s="24"/>
      <c r="H34" s="25"/>
      <c r="I34" s="25"/>
      <c r="J34" s="25"/>
      <c r="K34" s="25"/>
    </row>
    <row r="35" spans="1:11" ht="33.75" customHeight="1">
      <c r="A35" s="13" t="s">
        <v>1</v>
      </c>
      <c r="B35" s="13"/>
      <c r="C35" s="13"/>
      <c r="D35" s="13"/>
      <c r="E35" s="13"/>
      <c r="F35" s="13"/>
      <c r="G35" s="13"/>
      <c r="H35" s="14"/>
      <c r="I35" s="14"/>
      <c r="J35" s="14"/>
      <c r="K35" s="14"/>
    </row>
  </sheetData>
  <sortState ref="B4:K40">
    <sortCondition ref="B4:B40"/>
    <sortCondition ref="C4:C40"/>
  </sortState>
  <mergeCells count="7">
    <mergeCell ref="A34:K34"/>
    <mergeCell ref="A35:K35"/>
    <mergeCell ref="H1:K1"/>
    <mergeCell ref="A1:G1"/>
    <mergeCell ref="H2:K2"/>
    <mergeCell ref="A2:G2"/>
    <mergeCell ref="A32:J32"/>
  </mergeCells>
  <pageMargins left="0.35433070866141736" right="0.15748031496062992" top="0.28999999999999998" bottom="0.39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2023-04-05T14:54:37Z</cp:lastPrinted>
  <dcterms:created xsi:type="dcterms:W3CDTF">2022-08-09T06:25:30Z</dcterms:created>
  <dcterms:modified xsi:type="dcterms:W3CDTF">2023-04-05T14:54:38Z</dcterms:modified>
</cp:coreProperties>
</file>