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0" windowWidth="19935" windowHeight="762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5" i="1"/>
  <c r="I33"/>
  <c r="H33"/>
  <c r="K33" s="1"/>
  <c r="I32"/>
  <c r="H32"/>
  <c r="I31"/>
  <c r="H31"/>
  <c r="K31" s="1"/>
  <c r="I30"/>
  <c r="H30"/>
  <c r="K30" s="1"/>
  <c r="I29"/>
  <c r="H29"/>
  <c r="K29" s="1"/>
  <c r="I28"/>
  <c r="H28"/>
  <c r="K28" s="1"/>
  <c r="I27"/>
  <c r="H27"/>
  <c r="K27" s="1"/>
  <c r="I26"/>
  <c r="H26"/>
  <c r="K26" s="1"/>
  <c r="I25"/>
  <c r="H25"/>
  <c r="K25" s="1"/>
  <c r="I24"/>
  <c r="H24"/>
  <c r="K24" s="1"/>
  <c r="I23"/>
  <c r="H23"/>
  <c r="K23" s="1"/>
  <c r="I22"/>
  <c r="H22"/>
  <c r="K22" s="1"/>
  <c r="I21"/>
  <c r="H21"/>
  <c r="K21" s="1"/>
  <c r="I20"/>
  <c r="H20"/>
  <c r="K20" s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I4"/>
  <c r="H4"/>
  <c r="K32" l="1"/>
  <c r="K4"/>
  <c r="K34" l="1"/>
</calcChain>
</file>

<file path=xl/sharedStrings.xml><?xml version="1.0" encoding="utf-8"?>
<sst xmlns="http://schemas.openxmlformats.org/spreadsheetml/2006/main" count="138" uniqueCount="101">
  <si>
    <t>Invoice
PRAGATI LOGISTICS,SAMANTA SAHI KHUNTIA LANE,8984191006
GST :21AGHPB9356M1Z9</t>
  </si>
  <si>
    <t>DATE</t>
  </si>
  <si>
    <t>CASE</t>
  </si>
  <si>
    <t>RATE</t>
  </si>
  <si>
    <t>PL/JA/23801/21-22</t>
  </si>
  <si>
    <t>1312</t>
  </si>
  <si>
    <t>PL/JA/23886/21-22</t>
  </si>
  <si>
    <t>1307/1303</t>
  </si>
  <si>
    <t>PL/JA/24035/21-22</t>
  </si>
  <si>
    <t>1322</t>
  </si>
  <si>
    <t>PL/JA/24144/21-22</t>
  </si>
  <si>
    <t>1332</t>
  </si>
  <si>
    <t>PL/JA/24106/21-22</t>
  </si>
  <si>
    <t>1326</t>
  </si>
  <si>
    <t>PL/JA/24584/21-22</t>
  </si>
  <si>
    <t>1337/1339</t>
  </si>
  <si>
    <t>PL/JA/24561/21-22</t>
  </si>
  <si>
    <t>1333/1337</t>
  </si>
  <si>
    <t>PL/JA/24713/21-22</t>
  </si>
  <si>
    <t>1340/1342</t>
  </si>
  <si>
    <t>PL/JA/24900/21-22</t>
  </si>
  <si>
    <t>1347/1349</t>
  </si>
  <si>
    <t>PL/JA/24895/21-22</t>
  </si>
  <si>
    <t>1344</t>
  </si>
  <si>
    <t>PL/JA/24880/21-22</t>
  </si>
  <si>
    <t>1343/1345</t>
  </si>
  <si>
    <t>PL/JA/24874/21-22</t>
  </si>
  <si>
    <t>1346</t>
  </si>
  <si>
    <t>PL/JA/24973/21-22</t>
  </si>
  <si>
    <t>1351/1352</t>
  </si>
  <si>
    <t>PL/JA/24972/21-22</t>
  </si>
  <si>
    <t>1349/1350</t>
  </si>
  <si>
    <t>PL/JA/25304/21-22</t>
  </si>
  <si>
    <t>1368/1371</t>
  </si>
  <si>
    <t>PL/JA/25281/21-22</t>
  </si>
  <si>
    <t>1370</t>
  </si>
  <si>
    <t>PL/JA/25564/21-22</t>
  </si>
  <si>
    <t>1375/1379</t>
  </si>
  <si>
    <t>PL/JA/25530/21-22</t>
  </si>
  <si>
    <t>1377/1381</t>
  </si>
  <si>
    <t>PL/JA/25528/21-22</t>
  </si>
  <si>
    <t>1378/1382</t>
  </si>
  <si>
    <t>PL/JA/26042/21-22</t>
  </si>
  <si>
    <t>1401</t>
  </si>
  <si>
    <t>PL/JA/25996/21-22</t>
  </si>
  <si>
    <t>1397/1400</t>
  </si>
  <si>
    <t>PL/JA/25938/21-22</t>
  </si>
  <si>
    <t>1395</t>
  </si>
  <si>
    <t>PL/JA/26082/21-22</t>
  </si>
  <si>
    <t>1405</t>
  </si>
  <si>
    <t>PL/JA/26035/21-22</t>
  </si>
  <si>
    <t>1392</t>
  </si>
  <si>
    <t>PL/DO/22891/21-22</t>
  </si>
  <si>
    <t>1404</t>
  </si>
  <si>
    <t>PL/JA/26420/21-22</t>
  </si>
  <si>
    <t>1433</t>
  </si>
  <si>
    <t>PL/JA/26263/21-22</t>
  </si>
  <si>
    <t>1408/1411</t>
  </si>
  <si>
    <t>PL/JA/26262/21-22</t>
  </si>
  <si>
    <t>1414/1415</t>
  </si>
  <si>
    <t>PL/JA/26504/21-22</t>
  </si>
  <si>
    <t>1438</t>
  </si>
  <si>
    <t>PL/JA/26596/21-22</t>
  </si>
  <si>
    <t>1444/1447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</si>
  <si>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</si>
  <si>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</si>
  <si>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</si>
  <si>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</si>
  <si>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</si>
  <si>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</si>
  <si>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</si>
  <si>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HML</t>
  </si>
  <si>
    <t>LR CH.</t>
  </si>
  <si>
    <t>AMT.</t>
  </si>
  <si>
    <t>CTC</t>
  </si>
  <si>
    <t>KAMAKHYANAGAR</t>
  </si>
  <si>
    <t>KUAKHIA</t>
  </si>
  <si>
    <t>BALASORE</t>
  </si>
  <si>
    <t>CHANDANPUR</t>
  </si>
  <si>
    <t>BHADRAK</t>
  </si>
  <si>
    <t>JALESWAR</t>
  </si>
  <si>
    <t>GUAMAL</t>
  </si>
  <si>
    <t>SORO</t>
  </si>
  <si>
    <t>BARIPADA</t>
  </si>
  <si>
    <t>AMARDA ROAD</t>
  </si>
  <si>
    <t>ROURKELA</t>
  </si>
  <si>
    <t>BASUDEVPUR</t>
  </si>
  <si>
    <t>BALIAPAL</t>
  </si>
  <si>
    <t>KUCHINDA</t>
  </si>
  <si>
    <t>BORIGUMA</t>
  </si>
  <si>
    <t>DHENKANAL</t>
  </si>
  <si>
    <t>PARADEEP</t>
  </si>
  <si>
    <t>BEDABYASH</t>
  </si>
  <si>
    <t>ICHHAPUR</t>
  </si>
  <si>
    <t>BETANATI</t>
  </si>
  <si>
    <t>RUPSA</t>
  </si>
  <si>
    <t>REMUNA</t>
  </si>
  <si>
    <t>(RUPEES FORTY THREE THOUSAND FIVE HUNDRED NINETY SIX ONLY)</t>
  </si>
  <si>
    <t>Declaration � Kindly verify and confirm before 20/03/2022</t>
  </si>
  <si>
    <t xml:space="preserve">TO, 
MYSORE DEEP PERFUMERY HOUSE
Address:New Industrial Estate SHED NO S3/179,Jagatpur,cuttack,8763925037
GST No:21AAFFM4128G1ZQ
</t>
  </si>
  <si>
    <t>Bill Date: 28/02/2022
Bill #:Inv-48161/21-22
TotalAmount: 43596.00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</si>
</sst>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2" fontId="0" fillId="0" borderId="0" xfId="0" applyNumberFormat="1"/>
    <xf numFmtId="2" fontId="3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0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107822</xdr:colOff>
      <xdr:row>0</xdr:row>
      <xdr:rowOff>857249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498848" cy="847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>
        <row r="2">
          <cell r="N2" t="str">
            <v>DESTINATION</v>
          </cell>
          <cell r="O2" t="str">
            <v>AGARBATI CASE</v>
          </cell>
        </row>
        <row r="3">
          <cell r="N3" t="str">
            <v>ADASPUR</v>
          </cell>
          <cell r="O3">
            <v>100</v>
          </cell>
        </row>
        <row r="4">
          <cell r="N4" t="str">
            <v>AMARDA ROAD</v>
          </cell>
          <cell r="O4">
            <v>100</v>
          </cell>
        </row>
        <row r="5">
          <cell r="N5" t="str">
            <v>ANANDPUR</v>
          </cell>
          <cell r="O5">
            <v>100</v>
          </cell>
        </row>
        <row r="6">
          <cell r="N6" t="str">
            <v>ANANTPUR (KMG)</v>
          </cell>
          <cell r="O6">
            <v>100</v>
          </cell>
        </row>
        <row r="7">
          <cell r="N7" t="str">
            <v>ANGUL</v>
          </cell>
          <cell r="O7">
            <v>95</v>
          </cell>
        </row>
        <row r="8">
          <cell r="N8" t="str">
            <v>ASKA</v>
          </cell>
          <cell r="O8">
            <v>90</v>
          </cell>
        </row>
        <row r="9">
          <cell r="N9" t="str">
            <v>ATHAGARH</v>
          </cell>
          <cell r="O9">
            <v>95</v>
          </cell>
        </row>
        <row r="10">
          <cell r="N10" t="str">
            <v>BALAKATI</v>
          </cell>
          <cell r="O10">
            <v>75</v>
          </cell>
        </row>
        <row r="11">
          <cell r="N11" t="str">
            <v>BALASORE</v>
          </cell>
          <cell r="O11">
            <v>95</v>
          </cell>
        </row>
        <row r="12">
          <cell r="N12" t="str">
            <v>BALIAPAL</v>
          </cell>
          <cell r="O12">
            <v>110</v>
          </cell>
        </row>
        <row r="13">
          <cell r="N13" t="str">
            <v>BALICHANDRAPUR</v>
          </cell>
          <cell r="O13">
            <v>95</v>
          </cell>
        </row>
        <row r="14">
          <cell r="N14" t="str">
            <v>BALIGUDA</v>
          </cell>
          <cell r="O14">
            <v>100</v>
          </cell>
        </row>
        <row r="15">
          <cell r="N15" t="str">
            <v>BALIKUDA</v>
          </cell>
          <cell r="O15">
            <v>100</v>
          </cell>
        </row>
        <row r="16">
          <cell r="N16" t="str">
            <v>BALUGAON</v>
          </cell>
          <cell r="O16">
            <v>100</v>
          </cell>
        </row>
        <row r="17">
          <cell r="N17" t="str">
            <v>BANKI</v>
          </cell>
          <cell r="O17">
            <v>95</v>
          </cell>
        </row>
        <row r="18">
          <cell r="N18" t="str">
            <v>BANTHA CHHAK</v>
          </cell>
          <cell r="O18">
            <v>100</v>
          </cell>
        </row>
        <row r="19">
          <cell r="N19" t="str">
            <v>BARBIL</v>
          </cell>
          <cell r="O19">
            <v>135</v>
          </cell>
        </row>
        <row r="20">
          <cell r="N20" t="str">
            <v>BARIPADA</v>
          </cell>
          <cell r="O20">
            <v>100</v>
          </cell>
        </row>
        <row r="21">
          <cell r="N21" t="str">
            <v>BASUDEVPUR</v>
          </cell>
          <cell r="O21">
            <v>130</v>
          </cell>
        </row>
        <row r="22">
          <cell r="N22" t="str">
            <v>BEDABYASH</v>
          </cell>
          <cell r="O22">
            <v>90</v>
          </cell>
        </row>
        <row r="23">
          <cell r="N23" t="str">
            <v>BELAGAON</v>
          </cell>
          <cell r="O23">
            <v>95</v>
          </cell>
        </row>
        <row r="24">
          <cell r="N24" t="str">
            <v>BERHAMPUR</v>
          </cell>
          <cell r="O24">
            <v>95</v>
          </cell>
        </row>
        <row r="25">
          <cell r="N25" t="str">
            <v>BETANATI</v>
          </cell>
          <cell r="O25">
            <v>100</v>
          </cell>
        </row>
        <row r="26">
          <cell r="N26" t="str">
            <v>BHADRAK</v>
          </cell>
          <cell r="O26">
            <v>88</v>
          </cell>
        </row>
        <row r="27">
          <cell r="N27" t="str">
            <v>BHANJANGAR</v>
          </cell>
          <cell r="O27">
            <v>100</v>
          </cell>
        </row>
        <row r="28">
          <cell r="N28" t="str">
            <v>BHAWANIPATNA</v>
          </cell>
          <cell r="O28">
            <v>150</v>
          </cell>
        </row>
        <row r="29">
          <cell r="N29" t="str">
            <v>BHOGADA</v>
          </cell>
          <cell r="O29">
            <v>100</v>
          </cell>
        </row>
        <row r="30">
          <cell r="N30" t="str">
            <v>BHOGARAI</v>
          </cell>
          <cell r="O30">
            <v>165</v>
          </cell>
        </row>
        <row r="31">
          <cell r="N31" t="str">
            <v>BHUBAN</v>
          </cell>
          <cell r="O31">
            <v>100</v>
          </cell>
        </row>
        <row r="32">
          <cell r="N32" t="str">
            <v>BHUBANESWAR</v>
          </cell>
          <cell r="O32">
            <v>75</v>
          </cell>
        </row>
        <row r="33">
          <cell r="N33" t="str">
            <v>BINKA</v>
          </cell>
          <cell r="O33">
            <v>115</v>
          </cell>
        </row>
        <row r="34">
          <cell r="N34" t="str">
            <v>BIRAMITRAPUR</v>
          </cell>
          <cell r="O34">
            <v>85</v>
          </cell>
        </row>
        <row r="35">
          <cell r="N35" t="str">
            <v>BORIGUMA</v>
          </cell>
          <cell r="O35">
            <v>145</v>
          </cell>
        </row>
        <row r="36">
          <cell r="N36" t="str">
            <v>BOUDH</v>
          </cell>
          <cell r="O36">
            <v>175</v>
          </cell>
        </row>
        <row r="37">
          <cell r="N37" t="str">
            <v>BUGUDA</v>
          </cell>
          <cell r="O37">
            <v>100</v>
          </cell>
        </row>
        <row r="38">
          <cell r="N38" t="str">
            <v>CHAMPUA</v>
          </cell>
          <cell r="O38">
            <v>135</v>
          </cell>
        </row>
        <row r="39">
          <cell r="N39" t="str">
            <v>CHANDANESWAR</v>
          </cell>
          <cell r="O39">
            <v>140</v>
          </cell>
        </row>
        <row r="40">
          <cell r="N40" t="str">
            <v>CHANDIKHOL</v>
          </cell>
          <cell r="O40">
            <v>88</v>
          </cell>
        </row>
        <row r="41">
          <cell r="N41" t="str">
            <v>CHHATRAPUR</v>
          </cell>
          <cell r="O41">
            <v>95</v>
          </cell>
        </row>
        <row r="42">
          <cell r="N42" t="str">
            <v>CHIKITI</v>
          </cell>
          <cell r="O42">
            <v>100</v>
          </cell>
        </row>
        <row r="43">
          <cell r="N43" t="str">
            <v>CHIKITIGADA</v>
          </cell>
          <cell r="O43">
            <v>100</v>
          </cell>
        </row>
        <row r="44">
          <cell r="N44" t="str">
            <v>CHIKITIPENTHA</v>
          </cell>
          <cell r="O44">
            <v>100</v>
          </cell>
        </row>
        <row r="45">
          <cell r="N45" t="str">
            <v>DASAPALLA</v>
          </cell>
          <cell r="O45">
            <v>125</v>
          </cell>
        </row>
        <row r="46">
          <cell r="N46" t="str">
            <v>DHENKANAL</v>
          </cell>
          <cell r="O46">
            <v>95</v>
          </cell>
        </row>
        <row r="47">
          <cell r="N47" t="str">
            <v>DIGAPAHANDI</v>
          </cell>
          <cell r="O47">
            <v>100</v>
          </cell>
        </row>
        <row r="48">
          <cell r="N48" t="str">
            <v>DUBURI</v>
          </cell>
          <cell r="O48">
            <v>100</v>
          </cell>
        </row>
        <row r="49">
          <cell r="N49" t="str">
            <v>ERSAMA</v>
          </cell>
          <cell r="O49">
            <v>100</v>
          </cell>
        </row>
        <row r="50">
          <cell r="N50" t="str">
            <v>GALLERY</v>
          </cell>
          <cell r="O50">
            <v>100</v>
          </cell>
        </row>
        <row r="51">
          <cell r="N51" t="str">
            <v>GOPALPUR (BLSR)</v>
          </cell>
          <cell r="O51">
            <v>125</v>
          </cell>
        </row>
        <row r="52">
          <cell r="N52" t="str">
            <v>GUAMAL</v>
          </cell>
          <cell r="O52">
            <v>95</v>
          </cell>
        </row>
        <row r="53">
          <cell r="N53" t="str">
            <v>HINJILIKATU</v>
          </cell>
          <cell r="O53">
            <v>100</v>
          </cell>
        </row>
        <row r="54">
          <cell r="N54" t="str">
            <v>ICHHAPUR</v>
          </cell>
          <cell r="O54">
            <v>95</v>
          </cell>
        </row>
        <row r="55">
          <cell r="N55" t="str">
            <v>ICHHAPUR JSP</v>
          </cell>
          <cell r="O55">
            <v>95</v>
          </cell>
        </row>
        <row r="56">
          <cell r="N56" t="str">
            <v>ITAMATI</v>
          </cell>
          <cell r="O56">
            <v>115</v>
          </cell>
        </row>
        <row r="57">
          <cell r="N57" t="str">
            <v>JAGATSINGHPUR</v>
          </cell>
          <cell r="O57">
            <v>95</v>
          </cell>
        </row>
        <row r="58">
          <cell r="N58" t="str">
            <v>JAJPUR ROAD</v>
          </cell>
          <cell r="O58">
            <v>100</v>
          </cell>
        </row>
        <row r="59">
          <cell r="N59" t="str">
            <v>JAJPUR TOWN</v>
          </cell>
          <cell r="O59">
            <v>95</v>
          </cell>
        </row>
        <row r="60">
          <cell r="N60" t="str">
            <v>JALESWAR</v>
          </cell>
          <cell r="O60">
            <v>115</v>
          </cell>
        </row>
        <row r="61">
          <cell r="N61" t="str">
            <v>JANHA</v>
          </cell>
          <cell r="O61">
            <v>100</v>
          </cell>
        </row>
        <row r="62">
          <cell r="N62" t="str">
            <v>JATNI</v>
          </cell>
          <cell r="O62">
            <v>95</v>
          </cell>
        </row>
        <row r="63">
          <cell r="N63" t="str">
            <v>JHUMPURA</v>
          </cell>
          <cell r="O63">
            <v>135</v>
          </cell>
        </row>
        <row r="64">
          <cell r="N64" t="str">
            <v>KABISURYANAGAR</v>
          </cell>
          <cell r="O64">
            <v>100</v>
          </cell>
        </row>
        <row r="65">
          <cell r="N65" t="str">
            <v>KAMAKHYANAGAR</v>
          </cell>
          <cell r="O65">
            <v>95</v>
          </cell>
        </row>
        <row r="66">
          <cell r="N66" t="str">
            <v>KAMARGAON</v>
          </cell>
          <cell r="O66">
            <v>125</v>
          </cell>
        </row>
        <row r="67">
          <cell r="N67" t="str">
            <v>KARANJIA</v>
          </cell>
          <cell r="O67">
            <v>135</v>
          </cell>
        </row>
        <row r="68">
          <cell r="N68" t="str">
            <v>KENDRAPARA</v>
          </cell>
          <cell r="O68">
            <v>95</v>
          </cell>
        </row>
        <row r="69">
          <cell r="N69" t="str">
            <v>KEONJHAR</v>
          </cell>
          <cell r="O69">
            <v>100</v>
          </cell>
        </row>
        <row r="70">
          <cell r="N70" t="str">
            <v>KHALIKOT</v>
          </cell>
          <cell r="O70">
            <v>100</v>
          </cell>
        </row>
        <row r="71">
          <cell r="N71" t="str">
            <v>KHAMAR</v>
          </cell>
          <cell r="O71">
            <v>120</v>
          </cell>
        </row>
        <row r="72">
          <cell r="N72" t="str">
            <v>KHURDA</v>
          </cell>
          <cell r="O72">
            <v>95</v>
          </cell>
        </row>
        <row r="73">
          <cell r="N73" t="str">
            <v>KODALA</v>
          </cell>
          <cell r="O73">
            <v>100</v>
          </cell>
        </row>
        <row r="74">
          <cell r="N74" t="str">
            <v>KUAKHIA</v>
          </cell>
          <cell r="O74">
            <v>95</v>
          </cell>
        </row>
        <row r="75">
          <cell r="N75" t="str">
            <v>KUANSA</v>
          </cell>
          <cell r="O75">
            <v>100</v>
          </cell>
        </row>
        <row r="76">
          <cell r="N76" t="str">
            <v>KUCHINDA</v>
          </cell>
          <cell r="O76">
            <v>185</v>
          </cell>
        </row>
        <row r="77">
          <cell r="N77" t="str">
            <v>LOCHAPADA</v>
          </cell>
          <cell r="O77">
            <v>100</v>
          </cell>
        </row>
        <row r="78">
          <cell r="N78" t="str">
            <v xml:space="preserve">LUTSAPADA </v>
          </cell>
          <cell r="O78">
            <v>100</v>
          </cell>
        </row>
        <row r="79">
          <cell r="N79" t="str">
            <v>MALKANGIRI</v>
          </cell>
          <cell r="O79">
            <v>170</v>
          </cell>
        </row>
        <row r="80">
          <cell r="N80" t="str">
            <v>NABARANGPUR</v>
          </cell>
          <cell r="O80">
            <v>140</v>
          </cell>
        </row>
        <row r="81">
          <cell r="N81" t="str">
            <v>NARSINGHPUR</v>
          </cell>
          <cell r="O81">
            <v>115</v>
          </cell>
        </row>
        <row r="82">
          <cell r="N82" t="str">
            <v>NAUGAON</v>
          </cell>
          <cell r="O82">
            <v>115</v>
          </cell>
        </row>
        <row r="83">
          <cell r="N83" t="str">
            <v>NAYAGARH</v>
          </cell>
          <cell r="O83">
            <v>115</v>
          </cell>
        </row>
        <row r="84">
          <cell r="N84" t="str">
            <v>NEMALO</v>
          </cell>
          <cell r="O84">
            <v>88</v>
          </cell>
        </row>
        <row r="85">
          <cell r="N85" t="str">
            <v>NIALI</v>
          </cell>
          <cell r="O85">
            <v>88</v>
          </cell>
        </row>
        <row r="86">
          <cell r="N86" t="str">
            <v>NILAKANTHAPUR</v>
          </cell>
          <cell r="O86">
            <v>95</v>
          </cell>
        </row>
        <row r="87">
          <cell r="N87" t="str">
            <v>NIMAPARA</v>
          </cell>
          <cell r="O87">
            <v>95</v>
          </cell>
        </row>
        <row r="88">
          <cell r="N88" t="str">
            <v>NTPC KANIHA</v>
          </cell>
          <cell r="O88">
            <v>125</v>
          </cell>
        </row>
        <row r="89">
          <cell r="N89" t="str">
            <v>NUAPARA</v>
          </cell>
          <cell r="O89">
            <v>150</v>
          </cell>
        </row>
        <row r="90">
          <cell r="N90" t="str">
            <v>PANIKOILI</v>
          </cell>
          <cell r="O90">
            <v>100</v>
          </cell>
        </row>
        <row r="91">
          <cell r="N91" t="str">
            <v>PARADEEP</v>
          </cell>
          <cell r="O91">
            <v>95</v>
          </cell>
        </row>
        <row r="92">
          <cell r="N92" t="str">
            <v>PATTAMUNDAI</v>
          </cell>
          <cell r="O92">
            <v>100</v>
          </cell>
        </row>
        <row r="93">
          <cell r="N93" t="str">
            <v>PIPILI</v>
          </cell>
          <cell r="O93">
            <v>95</v>
          </cell>
        </row>
        <row r="94">
          <cell r="N94" t="str">
            <v>PIRAHAT</v>
          </cell>
          <cell r="O94">
            <v>140</v>
          </cell>
        </row>
        <row r="95">
          <cell r="N95" t="str">
            <v>POLOSARA</v>
          </cell>
          <cell r="O95">
            <v>100</v>
          </cell>
        </row>
        <row r="96">
          <cell r="N96" t="str">
            <v>PURI</v>
          </cell>
          <cell r="O96">
            <v>100</v>
          </cell>
        </row>
        <row r="97">
          <cell r="N97" t="str">
            <v>PURUSOTTAMPUR</v>
          </cell>
          <cell r="O97">
            <v>100</v>
          </cell>
        </row>
        <row r="98">
          <cell r="N98" t="str">
            <v>RAGHUNATHPUR</v>
          </cell>
          <cell r="O98">
            <v>95</v>
          </cell>
        </row>
        <row r="99">
          <cell r="N99" t="str">
            <v>RAIRANGPUR</v>
          </cell>
          <cell r="O99">
            <v>150</v>
          </cell>
        </row>
        <row r="100">
          <cell r="N100" t="str">
            <v>RAJNILAGIRI</v>
          </cell>
          <cell r="O100">
            <v>110</v>
          </cell>
        </row>
        <row r="101">
          <cell r="N101" t="str">
            <v>RAYAGADA</v>
          </cell>
          <cell r="O101">
            <v>140</v>
          </cell>
        </row>
        <row r="102">
          <cell r="N102" t="str">
            <v>REMUNA</v>
          </cell>
          <cell r="O102">
            <v>100</v>
          </cell>
        </row>
        <row r="103">
          <cell r="N103" t="str">
            <v>ROURKELA</v>
          </cell>
          <cell r="O103">
            <v>85</v>
          </cell>
        </row>
        <row r="104">
          <cell r="N104" t="str">
            <v>RUPSA</v>
          </cell>
          <cell r="O104">
            <v>115</v>
          </cell>
        </row>
        <row r="105">
          <cell r="N105" t="str">
            <v>SAKHIGOPAL</v>
          </cell>
          <cell r="O105">
            <v>100</v>
          </cell>
        </row>
        <row r="106">
          <cell r="N106" t="str">
            <v>SANTOSHPUR</v>
          </cell>
          <cell r="O106">
            <v>100</v>
          </cell>
        </row>
        <row r="107">
          <cell r="N107" t="str">
            <v>SERAGADA</v>
          </cell>
          <cell r="O107">
            <v>100</v>
          </cell>
        </row>
        <row r="108">
          <cell r="N108" t="str">
            <v>SIMILIGUDA</v>
          </cell>
          <cell r="O108">
            <v>140</v>
          </cell>
        </row>
        <row r="109">
          <cell r="N109" t="str">
            <v>SORADA</v>
          </cell>
          <cell r="O109">
            <v>100</v>
          </cell>
        </row>
        <row r="110">
          <cell r="N110" t="str">
            <v>SORO</v>
          </cell>
          <cell r="O110">
            <v>100</v>
          </cell>
        </row>
        <row r="111">
          <cell r="N111" t="str">
            <v>TALCHER</v>
          </cell>
          <cell r="O111">
            <v>95</v>
          </cell>
        </row>
        <row r="112">
          <cell r="N112" t="str">
            <v>TANGI</v>
          </cell>
          <cell r="O112">
            <v>100</v>
          </cell>
        </row>
        <row r="113">
          <cell r="N113" t="str">
            <v>TIKABALI</v>
          </cell>
          <cell r="O113">
            <v>100</v>
          </cell>
        </row>
        <row r="114">
          <cell r="N114" t="str">
            <v>TIRTOL</v>
          </cell>
          <cell r="O114">
            <v>95</v>
          </cell>
        </row>
        <row r="115">
          <cell r="N115" t="str">
            <v>TITILAGARH</v>
          </cell>
          <cell r="O115">
            <v>170</v>
          </cell>
        </row>
        <row r="116">
          <cell r="N116" t="str">
            <v>UDALA</v>
          </cell>
          <cell r="O116">
            <v>120</v>
          </cell>
        </row>
        <row r="117">
          <cell r="N117" t="str">
            <v>UMERKOT</v>
          </cell>
          <cell r="O117">
            <v>155</v>
          </cell>
        </row>
        <row r="118">
          <cell r="N118" t="str">
            <v>RASULPUR (ASHRAM PATNA)</v>
          </cell>
          <cell r="O118">
            <v>88</v>
          </cell>
        </row>
        <row r="119">
          <cell r="N119" t="str">
            <v>NUAPATNA</v>
          </cell>
          <cell r="O119">
            <v>100</v>
          </cell>
        </row>
        <row r="120">
          <cell r="N120" t="str">
            <v>HATISALA</v>
          </cell>
          <cell r="O120">
            <v>100</v>
          </cell>
        </row>
        <row r="121">
          <cell r="N121" t="str">
            <v>MANGALPUR</v>
          </cell>
          <cell r="O121">
            <v>110</v>
          </cell>
        </row>
        <row r="122">
          <cell r="N122" t="str">
            <v>NAYAPALI</v>
          </cell>
          <cell r="O122">
            <v>75</v>
          </cell>
        </row>
        <row r="123">
          <cell r="N123" t="str">
            <v>JEYPORE</v>
          </cell>
          <cell r="O123">
            <v>140</v>
          </cell>
        </row>
        <row r="124">
          <cell r="N124" t="str">
            <v>KOTPAD</v>
          </cell>
          <cell r="O124">
            <v>160</v>
          </cell>
        </row>
        <row r="125">
          <cell r="N125" t="str">
            <v>AHARPADA</v>
          </cell>
          <cell r="O125">
            <v>100</v>
          </cell>
        </row>
        <row r="126">
          <cell r="N126" t="str">
            <v>TIGIRIA</v>
          </cell>
          <cell r="O126">
            <v>100</v>
          </cell>
        </row>
        <row r="127">
          <cell r="N127" t="str">
            <v>ODAGAON</v>
          </cell>
          <cell r="O127">
            <v>135</v>
          </cell>
        </row>
        <row r="128">
          <cell r="N128" t="str">
            <v>CHANDANPUR</v>
          </cell>
          <cell r="O128">
            <v>100</v>
          </cell>
        </row>
      </sheetData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16" workbookViewId="0">
      <selection activeCell="P2" sqref="P2"/>
    </sheetView>
  </sheetViews>
  <sheetFormatPr defaultRowHeight="15"/>
  <cols>
    <col min="1" max="1" width="4" style="1" bestFit="1" customWidth="1"/>
    <col min="2" max="2" width="10.140625" style="1" bestFit="1" customWidth="1"/>
    <col min="3" max="3" width="17.5703125" style="1" bestFit="1" customWidth="1"/>
    <col min="4" max="4" width="9.42578125" style="1" customWidth="1"/>
    <col min="5" max="5" width="6.42578125" style="1" bestFit="1" customWidth="1"/>
    <col min="6" max="6" width="18.42578125" style="1" bestFit="1" customWidth="1"/>
    <col min="7" max="7" width="6" style="1" bestFit="1" customWidth="1"/>
    <col min="8" max="8" width="6.5703125" style="1" bestFit="1" customWidth="1"/>
    <col min="9" max="9" width="5.5703125" style="1" bestFit="1" customWidth="1"/>
    <col min="10" max="10" width="6.42578125" style="1" bestFit="1" customWidth="1"/>
    <col min="11" max="11" width="8.5703125" style="1" bestFit="1" customWidth="1"/>
    <col min="12" max="16384" width="9.140625" style="1"/>
  </cols>
  <sheetData>
    <row r="1" spans="1:11" ht="77.25" customHeight="1">
      <c r="A1" s="22"/>
      <c r="B1" s="22"/>
      <c r="C1" s="22"/>
      <c r="D1" s="22"/>
      <c r="E1" s="22"/>
      <c r="F1" s="22"/>
      <c r="G1" s="22"/>
      <c r="H1" s="23" t="s">
        <v>0</v>
      </c>
      <c r="I1" s="24"/>
      <c r="J1" s="24"/>
      <c r="K1" s="25"/>
    </row>
    <row r="2" spans="1:11" ht="78" customHeight="1">
      <c r="A2" s="19" t="s">
        <v>99</v>
      </c>
      <c r="B2" s="19"/>
      <c r="C2" s="19"/>
      <c r="D2" s="19"/>
      <c r="E2" s="19"/>
      <c r="F2" s="19"/>
      <c r="G2" s="19"/>
      <c r="H2" s="26" t="s">
        <v>100</v>
      </c>
      <c r="I2" s="27"/>
      <c r="J2" s="27"/>
      <c r="K2" s="28"/>
    </row>
    <row r="3" spans="1:11" ht="15" customHeight="1">
      <c r="A3" s="2" t="s">
        <v>66</v>
      </c>
      <c r="B3" s="3" t="s">
        <v>1</v>
      </c>
      <c r="C3" s="2" t="s">
        <v>67</v>
      </c>
      <c r="D3" s="2" t="s">
        <v>68</v>
      </c>
      <c r="E3" s="2" t="s">
        <v>69</v>
      </c>
      <c r="F3" s="4" t="s">
        <v>70</v>
      </c>
      <c r="G3" s="2" t="s">
        <v>2</v>
      </c>
      <c r="H3" s="5" t="s">
        <v>3</v>
      </c>
      <c r="I3" s="5" t="s">
        <v>71</v>
      </c>
      <c r="J3" s="5" t="s">
        <v>72</v>
      </c>
      <c r="K3" s="5" t="s">
        <v>73</v>
      </c>
    </row>
    <row r="4" spans="1:11" ht="15" customHeight="1">
      <c r="A4" s="6">
        <v>1</v>
      </c>
      <c r="B4" s="7">
        <v>44593</v>
      </c>
      <c r="C4" s="6" t="s">
        <v>4</v>
      </c>
      <c r="D4" s="8" t="s">
        <v>5</v>
      </c>
      <c r="E4" s="8" t="s">
        <v>74</v>
      </c>
      <c r="F4" s="8" t="s">
        <v>75</v>
      </c>
      <c r="G4" s="9">
        <v>10</v>
      </c>
      <c r="H4" s="10">
        <f>VLOOKUP(F4,'[1]MYSORE DEEP PERFUMEMARY'!$N:$O,2,FALSE)</f>
        <v>95</v>
      </c>
      <c r="I4" s="10">
        <f>G4*2</f>
        <v>20</v>
      </c>
      <c r="J4" s="10">
        <v>30</v>
      </c>
      <c r="K4" s="10">
        <f>G4*H4+I4+J4</f>
        <v>1000</v>
      </c>
    </row>
    <row r="5" spans="1:11" ht="15" customHeight="1">
      <c r="A5" s="6">
        <f>A4+1</f>
        <v>2</v>
      </c>
      <c r="B5" s="7">
        <v>44593</v>
      </c>
      <c r="C5" s="6" t="s">
        <v>6</v>
      </c>
      <c r="D5" s="8" t="s">
        <v>7</v>
      </c>
      <c r="E5" s="8" t="s">
        <v>74</v>
      </c>
      <c r="F5" s="8" t="s">
        <v>76</v>
      </c>
      <c r="G5" s="9">
        <v>16</v>
      </c>
      <c r="H5" s="10">
        <f>VLOOKUP(F5,'[1]MYSORE DEEP PERFUMEMARY'!$N:$O,2,FALSE)</f>
        <v>95</v>
      </c>
      <c r="I5" s="10">
        <f t="shared" ref="I5:I33" si="0">G5*2</f>
        <v>32</v>
      </c>
      <c r="J5" s="10">
        <v>30</v>
      </c>
      <c r="K5" s="10">
        <f t="shared" ref="K5:K33" si="1">G5*H5+I5+J5</f>
        <v>1582</v>
      </c>
    </row>
    <row r="6" spans="1:11" ht="15" customHeight="1">
      <c r="A6" s="6">
        <f t="shared" ref="A6:A33" si="2">A5+1</f>
        <v>3</v>
      </c>
      <c r="B6" s="7">
        <v>44594</v>
      </c>
      <c r="C6" s="6" t="s">
        <v>8</v>
      </c>
      <c r="D6" s="8" t="s">
        <v>9</v>
      </c>
      <c r="E6" s="8" t="s">
        <v>74</v>
      </c>
      <c r="F6" s="8" t="s">
        <v>77</v>
      </c>
      <c r="G6" s="9">
        <v>25</v>
      </c>
      <c r="H6" s="10">
        <f>VLOOKUP(F6,'[1]MYSORE DEEP PERFUMEMARY'!$N:$O,2,FALSE)</f>
        <v>95</v>
      </c>
      <c r="I6" s="10">
        <f t="shared" si="0"/>
        <v>50</v>
      </c>
      <c r="J6" s="10">
        <v>30</v>
      </c>
      <c r="K6" s="10">
        <f t="shared" si="1"/>
        <v>2455</v>
      </c>
    </row>
    <row r="7" spans="1:11" ht="15" customHeight="1">
      <c r="A7" s="6">
        <f t="shared" si="2"/>
        <v>4</v>
      </c>
      <c r="B7" s="7">
        <v>44595</v>
      </c>
      <c r="C7" s="6" t="s">
        <v>12</v>
      </c>
      <c r="D7" s="8" t="s">
        <v>13</v>
      </c>
      <c r="E7" s="8" t="s">
        <v>74</v>
      </c>
      <c r="F7" s="8" t="s">
        <v>78</v>
      </c>
      <c r="G7" s="9">
        <v>10</v>
      </c>
      <c r="H7" s="10">
        <f>VLOOKUP(F7,'[1]MYSORE DEEP PERFUMEMARY'!$N:$O,2,FALSE)</f>
        <v>100</v>
      </c>
      <c r="I7" s="10">
        <f t="shared" si="0"/>
        <v>20</v>
      </c>
      <c r="J7" s="10">
        <v>30</v>
      </c>
      <c r="K7" s="10">
        <f t="shared" si="1"/>
        <v>1050</v>
      </c>
    </row>
    <row r="8" spans="1:11" ht="15" customHeight="1">
      <c r="A8" s="6">
        <f t="shared" si="2"/>
        <v>5</v>
      </c>
      <c r="B8" s="7">
        <v>44595</v>
      </c>
      <c r="C8" s="6" t="s">
        <v>10</v>
      </c>
      <c r="D8" s="8" t="s">
        <v>11</v>
      </c>
      <c r="E8" s="8" t="s">
        <v>74</v>
      </c>
      <c r="F8" s="8" t="s">
        <v>79</v>
      </c>
      <c r="G8" s="9">
        <v>9</v>
      </c>
      <c r="H8" s="10">
        <f>VLOOKUP(F8,'[1]MYSORE DEEP PERFUMEMARY'!$N:$O,2,FALSE)</f>
        <v>88</v>
      </c>
      <c r="I8" s="10">
        <f t="shared" si="0"/>
        <v>18</v>
      </c>
      <c r="J8" s="10">
        <v>30</v>
      </c>
      <c r="K8" s="10">
        <f t="shared" si="1"/>
        <v>840</v>
      </c>
    </row>
    <row r="9" spans="1:11" ht="15" customHeight="1">
      <c r="A9" s="6">
        <f t="shared" si="2"/>
        <v>6</v>
      </c>
      <c r="B9" s="7">
        <v>44601</v>
      </c>
      <c r="C9" s="6" t="s">
        <v>16</v>
      </c>
      <c r="D9" s="8" t="s">
        <v>17</v>
      </c>
      <c r="E9" s="8" t="s">
        <v>74</v>
      </c>
      <c r="F9" s="8" t="s">
        <v>80</v>
      </c>
      <c r="G9" s="9">
        <v>10</v>
      </c>
      <c r="H9" s="10">
        <f>VLOOKUP(F9,'[1]MYSORE DEEP PERFUMEMARY'!$N:$O,2,FALSE)</f>
        <v>115</v>
      </c>
      <c r="I9" s="10">
        <f t="shared" si="0"/>
        <v>20</v>
      </c>
      <c r="J9" s="10">
        <v>30</v>
      </c>
      <c r="K9" s="10">
        <f t="shared" si="1"/>
        <v>1200</v>
      </c>
    </row>
    <row r="10" spans="1:11" ht="15" customHeight="1">
      <c r="A10" s="6">
        <f t="shared" si="2"/>
        <v>7</v>
      </c>
      <c r="B10" s="7">
        <v>44601</v>
      </c>
      <c r="C10" s="6" t="s">
        <v>14</v>
      </c>
      <c r="D10" s="8" t="s">
        <v>15</v>
      </c>
      <c r="E10" s="8" t="s">
        <v>74</v>
      </c>
      <c r="F10" s="8" t="s">
        <v>81</v>
      </c>
      <c r="G10" s="9">
        <v>13</v>
      </c>
      <c r="H10" s="10">
        <f>VLOOKUP(F10,'[1]MYSORE DEEP PERFUMEMARY'!$N:$O,2,FALSE)</f>
        <v>95</v>
      </c>
      <c r="I10" s="10">
        <f t="shared" si="0"/>
        <v>26</v>
      </c>
      <c r="J10" s="10">
        <v>30</v>
      </c>
      <c r="K10" s="10">
        <f t="shared" si="1"/>
        <v>1291</v>
      </c>
    </row>
    <row r="11" spans="1:11" ht="15" customHeight="1">
      <c r="A11" s="6">
        <f t="shared" si="2"/>
        <v>8</v>
      </c>
      <c r="B11" s="7">
        <v>44603</v>
      </c>
      <c r="C11" s="6" t="s">
        <v>18</v>
      </c>
      <c r="D11" s="8" t="s">
        <v>19</v>
      </c>
      <c r="E11" s="8" t="s">
        <v>74</v>
      </c>
      <c r="F11" s="8" t="s">
        <v>82</v>
      </c>
      <c r="G11" s="9">
        <v>11</v>
      </c>
      <c r="H11" s="10">
        <f>VLOOKUP(F11,'[1]MYSORE DEEP PERFUMEMARY'!$N:$O,2,FALSE)</f>
        <v>100</v>
      </c>
      <c r="I11" s="10">
        <f t="shared" si="0"/>
        <v>22</v>
      </c>
      <c r="J11" s="10">
        <v>30</v>
      </c>
      <c r="K11" s="10">
        <f t="shared" si="1"/>
        <v>1152</v>
      </c>
    </row>
    <row r="12" spans="1:11" ht="15" customHeight="1">
      <c r="A12" s="6">
        <f t="shared" si="2"/>
        <v>9</v>
      </c>
      <c r="B12" s="7">
        <v>44606</v>
      </c>
      <c r="C12" s="6" t="s">
        <v>26</v>
      </c>
      <c r="D12" s="8" t="s">
        <v>27</v>
      </c>
      <c r="E12" s="8" t="s">
        <v>74</v>
      </c>
      <c r="F12" s="8" t="s">
        <v>83</v>
      </c>
      <c r="G12" s="9">
        <v>43</v>
      </c>
      <c r="H12" s="10">
        <f>VLOOKUP(F12,'[1]MYSORE DEEP PERFUMEMARY'!$N:$O,2,FALSE)</f>
        <v>100</v>
      </c>
      <c r="I12" s="10">
        <f t="shared" si="0"/>
        <v>86</v>
      </c>
      <c r="J12" s="10">
        <v>30</v>
      </c>
      <c r="K12" s="10">
        <f t="shared" si="1"/>
        <v>4416</v>
      </c>
    </row>
    <row r="13" spans="1:11" ht="15" customHeight="1">
      <c r="A13" s="6">
        <f t="shared" si="2"/>
        <v>10</v>
      </c>
      <c r="B13" s="7">
        <v>44606</v>
      </c>
      <c r="C13" s="6" t="s">
        <v>24</v>
      </c>
      <c r="D13" s="8" t="s">
        <v>25</v>
      </c>
      <c r="E13" s="8" t="s">
        <v>74</v>
      </c>
      <c r="F13" s="8" t="s">
        <v>84</v>
      </c>
      <c r="G13" s="9">
        <v>10</v>
      </c>
      <c r="H13" s="10">
        <f>VLOOKUP(F13,'[1]MYSORE DEEP PERFUMEMARY'!$N:$O,2,FALSE)</f>
        <v>100</v>
      </c>
      <c r="I13" s="10">
        <f t="shared" si="0"/>
        <v>20</v>
      </c>
      <c r="J13" s="10">
        <v>30</v>
      </c>
      <c r="K13" s="10">
        <f t="shared" si="1"/>
        <v>1050</v>
      </c>
    </row>
    <row r="14" spans="1:11" ht="15" customHeight="1">
      <c r="A14" s="6">
        <f t="shared" si="2"/>
        <v>11</v>
      </c>
      <c r="B14" s="7">
        <v>44606</v>
      </c>
      <c r="C14" s="6" t="s">
        <v>22</v>
      </c>
      <c r="D14" s="8" t="s">
        <v>23</v>
      </c>
      <c r="E14" s="8" t="s">
        <v>74</v>
      </c>
      <c r="F14" s="8" t="s">
        <v>85</v>
      </c>
      <c r="G14" s="9">
        <v>10</v>
      </c>
      <c r="H14" s="10">
        <f>VLOOKUP(F14,'[1]MYSORE DEEP PERFUMEMARY'!$N:$O,2,FALSE)</f>
        <v>85</v>
      </c>
      <c r="I14" s="10">
        <f t="shared" si="0"/>
        <v>20</v>
      </c>
      <c r="J14" s="10">
        <v>30</v>
      </c>
      <c r="K14" s="10">
        <f t="shared" si="1"/>
        <v>900</v>
      </c>
    </row>
    <row r="15" spans="1:11" ht="15" customHeight="1">
      <c r="A15" s="6">
        <f t="shared" si="2"/>
        <v>12</v>
      </c>
      <c r="B15" s="7">
        <v>44606</v>
      </c>
      <c r="C15" s="6" t="s">
        <v>20</v>
      </c>
      <c r="D15" s="8" t="s">
        <v>21</v>
      </c>
      <c r="E15" s="8" t="s">
        <v>74</v>
      </c>
      <c r="F15" s="8" t="s">
        <v>86</v>
      </c>
      <c r="G15" s="9">
        <v>20</v>
      </c>
      <c r="H15" s="10">
        <f>VLOOKUP(F15,'[1]MYSORE DEEP PERFUMEMARY'!$N:$O,2,FALSE)</f>
        <v>130</v>
      </c>
      <c r="I15" s="10">
        <f t="shared" si="0"/>
        <v>40</v>
      </c>
      <c r="J15" s="10">
        <v>30</v>
      </c>
      <c r="K15" s="10">
        <f t="shared" si="1"/>
        <v>2670</v>
      </c>
    </row>
    <row r="16" spans="1:11" ht="15" customHeight="1">
      <c r="A16" s="6">
        <f t="shared" si="2"/>
        <v>13</v>
      </c>
      <c r="B16" s="7">
        <v>44607</v>
      </c>
      <c r="C16" s="6" t="s">
        <v>30</v>
      </c>
      <c r="D16" s="8" t="s">
        <v>31</v>
      </c>
      <c r="E16" s="8" t="s">
        <v>74</v>
      </c>
      <c r="F16" s="8" t="s">
        <v>87</v>
      </c>
      <c r="G16" s="9">
        <v>12</v>
      </c>
      <c r="H16" s="10">
        <f>VLOOKUP(F16,'[1]MYSORE DEEP PERFUMEMARY'!$N:$O,2,FALSE)</f>
        <v>110</v>
      </c>
      <c r="I16" s="10">
        <f t="shared" si="0"/>
        <v>24</v>
      </c>
      <c r="J16" s="10">
        <v>30</v>
      </c>
      <c r="K16" s="10">
        <f t="shared" si="1"/>
        <v>1374</v>
      </c>
    </row>
    <row r="17" spans="1:11" ht="15" customHeight="1">
      <c r="A17" s="6">
        <f t="shared" si="2"/>
        <v>14</v>
      </c>
      <c r="B17" s="7">
        <v>44607</v>
      </c>
      <c r="C17" s="6" t="s">
        <v>28</v>
      </c>
      <c r="D17" s="8" t="s">
        <v>29</v>
      </c>
      <c r="E17" s="8" t="s">
        <v>74</v>
      </c>
      <c r="F17" s="8" t="s">
        <v>80</v>
      </c>
      <c r="G17" s="9">
        <v>12</v>
      </c>
      <c r="H17" s="10">
        <f>VLOOKUP(F17,'[1]MYSORE DEEP PERFUMEMARY'!$N:$O,2,FALSE)</f>
        <v>115</v>
      </c>
      <c r="I17" s="10">
        <f t="shared" si="0"/>
        <v>24</v>
      </c>
      <c r="J17" s="10">
        <v>30</v>
      </c>
      <c r="K17" s="10">
        <f t="shared" si="1"/>
        <v>1434</v>
      </c>
    </row>
    <row r="18" spans="1:11" ht="15" customHeight="1">
      <c r="A18" s="6">
        <f t="shared" si="2"/>
        <v>15</v>
      </c>
      <c r="B18" s="7">
        <v>44610</v>
      </c>
      <c r="C18" s="6" t="s">
        <v>34</v>
      </c>
      <c r="D18" s="8" t="s">
        <v>35</v>
      </c>
      <c r="E18" s="8" t="s">
        <v>74</v>
      </c>
      <c r="F18" s="8" t="s">
        <v>85</v>
      </c>
      <c r="G18" s="9">
        <v>11</v>
      </c>
      <c r="H18" s="10">
        <f>VLOOKUP(F18,'[1]MYSORE DEEP PERFUMEMARY'!$N:$O,2,FALSE)</f>
        <v>85</v>
      </c>
      <c r="I18" s="10">
        <f t="shared" si="0"/>
        <v>22</v>
      </c>
      <c r="J18" s="10">
        <v>30</v>
      </c>
      <c r="K18" s="10">
        <f t="shared" si="1"/>
        <v>987</v>
      </c>
    </row>
    <row r="19" spans="1:11" ht="15" customHeight="1">
      <c r="A19" s="6">
        <f t="shared" si="2"/>
        <v>16</v>
      </c>
      <c r="B19" s="7">
        <v>44610</v>
      </c>
      <c r="C19" s="6" t="s">
        <v>32</v>
      </c>
      <c r="D19" s="8" t="s">
        <v>33</v>
      </c>
      <c r="E19" s="8" t="s">
        <v>74</v>
      </c>
      <c r="F19" s="8" t="s">
        <v>82</v>
      </c>
      <c r="G19" s="9">
        <v>5</v>
      </c>
      <c r="H19" s="10">
        <f>VLOOKUP(F19,'[1]MYSORE DEEP PERFUMEMARY'!$N:$O,2,FALSE)</f>
        <v>100</v>
      </c>
      <c r="I19" s="10">
        <f t="shared" si="0"/>
        <v>10</v>
      </c>
      <c r="J19" s="10">
        <v>30</v>
      </c>
      <c r="K19" s="10">
        <f t="shared" si="1"/>
        <v>540</v>
      </c>
    </row>
    <row r="20" spans="1:11" ht="15" customHeight="1">
      <c r="A20" s="6">
        <f t="shared" si="2"/>
        <v>17</v>
      </c>
      <c r="B20" s="7">
        <v>44614</v>
      </c>
      <c r="C20" s="6" t="s">
        <v>40</v>
      </c>
      <c r="D20" s="8" t="s">
        <v>41</v>
      </c>
      <c r="E20" s="8" t="s">
        <v>74</v>
      </c>
      <c r="F20" s="8" t="s">
        <v>80</v>
      </c>
      <c r="G20" s="9">
        <v>10</v>
      </c>
      <c r="H20" s="10">
        <f>VLOOKUP(F20,'[1]MYSORE DEEP PERFUMEMARY'!$N:$O,2,FALSE)</f>
        <v>115</v>
      </c>
      <c r="I20" s="10">
        <f t="shared" si="0"/>
        <v>20</v>
      </c>
      <c r="J20" s="10">
        <v>30</v>
      </c>
      <c r="K20" s="10">
        <f t="shared" si="1"/>
        <v>1200</v>
      </c>
    </row>
    <row r="21" spans="1:11" ht="15" customHeight="1">
      <c r="A21" s="6">
        <f t="shared" si="2"/>
        <v>18</v>
      </c>
      <c r="B21" s="7">
        <v>44614</v>
      </c>
      <c r="C21" s="6" t="s">
        <v>38</v>
      </c>
      <c r="D21" s="8" t="s">
        <v>39</v>
      </c>
      <c r="E21" s="8" t="s">
        <v>74</v>
      </c>
      <c r="F21" s="8" t="s">
        <v>88</v>
      </c>
      <c r="G21" s="9">
        <v>10</v>
      </c>
      <c r="H21" s="10">
        <f>VLOOKUP(F21,'[1]MYSORE DEEP PERFUMEMARY'!$N:$O,2,FALSE)</f>
        <v>185</v>
      </c>
      <c r="I21" s="10">
        <f t="shared" si="0"/>
        <v>20</v>
      </c>
      <c r="J21" s="10">
        <v>30</v>
      </c>
      <c r="K21" s="10">
        <f t="shared" si="1"/>
        <v>1900</v>
      </c>
    </row>
    <row r="22" spans="1:11" ht="15" customHeight="1">
      <c r="A22" s="6">
        <f t="shared" si="2"/>
        <v>19</v>
      </c>
      <c r="B22" s="7">
        <v>44613</v>
      </c>
      <c r="C22" s="6" t="s">
        <v>36</v>
      </c>
      <c r="D22" s="8" t="s">
        <v>37</v>
      </c>
      <c r="E22" s="8" t="s">
        <v>74</v>
      </c>
      <c r="F22" s="8" t="s">
        <v>89</v>
      </c>
      <c r="G22" s="9">
        <v>15</v>
      </c>
      <c r="H22" s="10">
        <f>VLOOKUP(F22,'[1]MYSORE DEEP PERFUMEMARY'!$N:$O,2,FALSE)</f>
        <v>145</v>
      </c>
      <c r="I22" s="10">
        <f t="shared" si="0"/>
        <v>30</v>
      </c>
      <c r="J22" s="10">
        <v>30</v>
      </c>
      <c r="K22" s="10">
        <f t="shared" si="1"/>
        <v>2235</v>
      </c>
    </row>
    <row r="23" spans="1:11" ht="15" customHeight="1">
      <c r="A23" s="6">
        <f t="shared" si="2"/>
        <v>20</v>
      </c>
      <c r="B23" s="7">
        <v>44617</v>
      </c>
      <c r="C23" s="6" t="s">
        <v>46</v>
      </c>
      <c r="D23" s="8" t="s">
        <v>47</v>
      </c>
      <c r="E23" s="8" t="s">
        <v>74</v>
      </c>
      <c r="F23" s="8" t="s">
        <v>87</v>
      </c>
      <c r="G23" s="9">
        <v>11</v>
      </c>
      <c r="H23" s="10">
        <f>VLOOKUP(F23,'[1]MYSORE DEEP PERFUMEMARY'!$N:$O,2,FALSE)</f>
        <v>110</v>
      </c>
      <c r="I23" s="10">
        <f t="shared" si="0"/>
        <v>22</v>
      </c>
      <c r="J23" s="10">
        <v>30</v>
      </c>
      <c r="K23" s="10">
        <f t="shared" si="1"/>
        <v>1262</v>
      </c>
    </row>
    <row r="24" spans="1:11" ht="15" customHeight="1">
      <c r="A24" s="6">
        <f t="shared" si="2"/>
        <v>21</v>
      </c>
      <c r="B24" s="7">
        <v>44617</v>
      </c>
      <c r="C24" s="6" t="s">
        <v>44</v>
      </c>
      <c r="D24" s="8" t="s">
        <v>45</v>
      </c>
      <c r="E24" s="8" t="s">
        <v>74</v>
      </c>
      <c r="F24" s="8" t="s">
        <v>90</v>
      </c>
      <c r="G24" s="9">
        <v>7</v>
      </c>
      <c r="H24" s="10">
        <f>VLOOKUP(F24,'[1]MYSORE DEEP PERFUMEMARY'!$N:$O,2,FALSE)</f>
        <v>95</v>
      </c>
      <c r="I24" s="10">
        <f t="shared" si="0"/>
        <v>14</v>
      </c>
      <c r="J24" s="10">
        <v>30</v>
      </c>
      <c r="K24" s="10">
        <f t="shared" si="1"/>
        <v>709</v>
      </c>
    </row>
    <row r="25" spans="1:11" ht="15" customHeight="1">
      <c r="A25" s="6">
        <f t="shared" si="2"/>
        <v>22</v>
      </c>
      <c r="B25" s="7">
        <v>44618</v>
      </c>
      <c r="C25" s="6" t="s">
        <v>52</v>
      </c>
      <c r="D25" s="8" t="s">
        <v>53</v>
      </c>
      <c r="E25" s="8" t="s">
        <v>74</v>
      </c>
      <c r="F25" s="8" t="s">
        <v>91</v>
      </c>
      <c r="G25" s="9">
        <v>8</v>
      </c>
      <c r="H25" s="10">
        <f>VLOOKUP(F25,'[1]MYSORE DEEP PERFUMEMARY'!$N:$O,2,FALSE)</f>
        <v>95</v>
      </c>
      <c r="I25" s="10">
        <f t="shared" si="0"/>
        <v>16</v>
      </c>
      <c r="J25" s="10">
        <v>30</v>
      </c>
      <c r="K25" s="10">
        <f t="shared" si="1"/>
        <v>806</v>
      </c>
    </row>
    <row r="26" spans="1:11" ht="15" customHeight="1">
      <c r="A26" s="6">
        <f t="shared" si="2"/>
        <v>23</v>
      </c>
      <c r="B26" s="7">
        <v>44618</v>
      </c>
      <c r="C26" s="6" t="s">
        <v>50</v>
      </c>
      <c r="D26" s="8" t="s">
        <v>51</v>
      </c>
      <c r="E26" s="8" t="s">
        <v>74</v>
      </c>
      <c r="F26" s="8" t="s">
        <v>85</v>
      </c>
      <c r="G26" s="9">
        <v>13</v>
      </c>
      <c r="H26" s="10">
        <f>VLOOKUP(F26,'[1]MYSORE DEEP PERFUMEMARY'!$N:$O,2,FALSE)</f>
        <v>85</v>
      </c>
      <c r="I26" s="10">
        <f t="shared" si="0"/>
        <v>26</v>
      </c>
      <c r="J26" s="10">
        <v>30</v>
      </c>
      <c r="K26" s="10">
        <f t="shared" si="1"/>
        <v>1161</v>
      </c>
    </row>
    <row r="27" spans="1:11" ht="15" customHeight="1">
      <c r="A27" s="6">
        <f t="shared" si="2"/>
        <v>24</v>
      </c>
      <c r="B27" s="7">
        <v>44617</v>
      </c>
      <c r="C27" s="6" t="s">
        <v>42</v>
      </c>
      <c r="D27" s="8" t="s">
        <v>43</v>
      </c>
      <c r="E27" s="8" t="s">
        <v>74</v>
      </c>
      <c r="F27" s="8" t="s">
        <v>92</v>
      </c>
      <c r="G27" s="9">
        <v>11</v>
      </c>
      <c r="H27" s="10">
        <f>VLOOKUP(F27,'[1]MYSORE DEEP PERFUMEMARY'!$N:$O,2,FALSE)</f>
        <v>90</v>
      </c>
      <c r="I27" s="10">
        <f t="shared" si="0"/>
        <v>22</v>
      </c>
      <c r="J27" s="10">
        <v>30</v>
      </c>
      <c r="K27" s="10">
        <f t="shared" si="1"/>
        <v>1042</v>
      </c>
    </row>
    <row r="28" spans="1:11" ht="15" customHeight="1">
      <c r="A28" s="6">
        <f t="shared" si="2"/>
        <v>25</v>
      </c>
      <c r="B28" s="7">
        <v>44618</v>
      </c>
      <c r="C28" s="6" t="s">
        <v>48</v>
      </c>
      <c r="D28" s="8" t="s">
        <v>49</v>
      </c>
      <c r="E28" s="8" t="s">
        <v>74</v>
      </c>
      <c r="F28" s="8" t="s">
        <v>93</v>
      </c>
      <c r="G28" s="9">
        <v>10</v>
      </c>
      <c r="H28" s="10">
        <f>VLOOKUP(F28,'[1]MYSORE DEEP PERFUMEMARY'!$N:$O,2,FALSE)</f>
        <v>95</v>
      </c>
      <c r="I28" s="10">
        <f t="shared" si="0"/>
        <v>20</v>
      </c>
      <c r="J28" s="10">
        <v>30</v>
      </c>
      <c r="K28" s="10">
        <f t="shared" si="1"/>
        <v>1000</v>
      </c>
    </row>
    <row r="29" spans="1:11" ht="15" customHeight="1">
      <c r="A29" s="6">
        <f t="shared" si="2"/>
        <v>26</v>
      </c>
      <c r="B29" s="7">
        <v>44620</v>
      </c>
      <c r="C29" s="6" t="s">
        <v>58</v>
      </c>
      <c r="D29" s="8" t="s">
        <v>59</v>
      </c>
      <c r="E29" s="8" t="s">
        <v>74</v>
      </c>
      <c r="F29" s="8" t="s">
        <v>83</v>
      </c>
      <c r="G29" s="9">
        <v>37</v>
      </c>
      <c r="H29" s="10">
        <f>VLOOKUP(F29,'[1]MYSORE DEEP PERFUMEMARY'!$N:$O,2,FALSE)</f>
        <v>100</v>
      </c>
      <c r="I29" s="10">
        <f t="shared" si="0"/>
        <v>74</v>
      </c>
      <c r="J29" s="10">
        <v>30</v>
      </c>
      <c r="K29" s="10">
        <f t="shared" si="1"/>
        <v>3804</v>
      </c>
    </row>
    <row r="30" spans="1:11" ht="15" customHeight="1">
      <c r="A30" s="6">
        <f t="shared" si="2"/>
        <v>27</v>
      </c>
      <c r="B30" s="7">
        <v>44620</v>
      </c>
      <c r="C30" s="6" t="s">
        <v>56</v>
      </c>
      <c r="D30" s="8" t="s">
        <v>57</v>
      </c>
      <c r="E30" s="8" t="s">
        <v>74</v>
      </c>
      <c r="F30" s="8" t="s">
        <v>94</v>
      </c>
      <c r="G30" s="9">
        <v>15</v>
      </c>
      <c r="H30" s="10">
        <f>VLOOKUP(F30,'[1]MYSORE DEEP PERFUMEMARY'!$N:$O,2,FALSE)</f>
        <v>100</v>
      </c>
      <c r="I30" s="10">
        <f t="shared" si="0"/>
        <v>30</v>
      </c>
      <c r="J30" s="10">
        <v>30</v>
      </c>
      <c r="K30" s="10">
        <f t="shared" si="1"/>
        <v>1560</v>
      </c>
    </row>
    <row r="31" spans="1:11" ht="15" customHeight="1">
      <c r="A31" s="6">
        <f t="shared" si="2"/>
        <v>28</v>
      </c>
      <c r="B31" s="7">
        <v>44620</v>
      </c>
      <c r="C31" s="6" t="s">
        <v>54</v>
      </c>
      <c r="D31" s="8" t="s">
        <v>55</v>
      </c>
      <c r="E31" s="8" t="s">
        <v>74</v>
      </c>
      <c r="F31" s="8" t="s">
        <v>95</v>
      </c>
      <c r="G31" s="9">
        <v>6</v>
      </c>
      <c r="H31" s="10">
        <f>VLOOKUP(F31,'[1]MYSORE DEEP PERFUMEMARY'!$N:$O,2,FALSE)</f>
        <v>115</v>
      </c>
      <c r="I31" s="10">
        <f t="shared" si="0"/>
        <v>12</v>
      </c>
      <c r="J31" s="10">
        <v>30</v>
      </c>
      <c r="K31" s="10">
        <f t="shared" si="1"/>
        <v>732</v>
      </c>
    </row>
    <row r="32" spans="1:11" ht="15" customHeight="1">
      <c r="A32" s="6">
        <f t="shared" si="2"/>
        <v>29</v>
      </c>
      <c r="B32" s="7">
        <v>44620</v>
      </c>
      <c r="C32" s="6" t="s">
        <v>60</v>
      </c>
      <c r="D32" s="8" t="s">
        <v>61</v>
      </c>
      <c r="E32" s="8" t="s">
        <v>74</v>
      </c>
      <c r="F32" s="8" t="s">
        <v>81</v>
      </c>
      <c r="G32" s="9">
        <v>12</v>
      </c>
      <c r="H32" s="10">
        <f>VLOOKUP(F32,'[1]MYSORE DEEP PERFUMEMARY'!$N:$O,2,FALSE)</f>
        <v>95</v>
      </c>
      <c r="I32" s="10">
        <f t="shared" si="0"/>
        <v>24</v>
      </c>
      <c r="J32" s="10">
        <v>30</v>
      </c>
      <c r="K32" s="10">
        <f t="shared" si="1"/>
        <v>1194</v>
      </c>
    </row>
    <row r="33" spans="1:11" ht="15" customHeight="1">
      <c r="A33" s="6">
        <f t="shared" si="2"/>
        <v>30</v>
      </c>
      <c r="B33" s="7">
        <v>44620</v>
      </c>
      <c r="C33" s="6" t="s">
        <v>62</v>
      </c>
      <c r="D33" s="8" t="s">
        <v>63</v>
      </c>
      <c r="E33" s="8" t="s">
        <v>74</v>
      </c>
      <c r="F33" s="8" t="s">
        <v>96</v>
      </c>
      <c r="G33" s="9">
        <v>10</v>
      </c>
      <c r="H33" s="10">
        <f>VLOOKUP(F33,'[1]MYSORE DEEP PERFUMEMARY'!$N:$O,2,FALSE)</f>
        <v>100</v>
      </c>
      <c r="I33" s="10">
        <f t="shared" si="0"/>
        <v>20</v>
      </c>
      <c r="J33" s="10">
        <v>30</v>
      </c>
      <c r="K33" s="10">
        <f t="shared" si="1"/>
        <v>1050</v>
      </c>
    </row>
    <row r="34" spans="1:11" s="17" customFormat="1" ht="15" customHeight="1">
      <c r="A34" s="20" t="s">
        <v>97</v>
      </c>
      <c r="B34" s="20"/>
      <c r="C34" s="20"/>
      <c r="D34" s="20"/>
      <c r="E34" s="20"/>
      <c r="F34" s="20"/>
      <c r="G34" s="21"/>
      <c r="H34" s="20"/>
      <c r="I34" s="20"/>
      <c r="J34" s="20"/>
      <c r="K34" s="16">
        <f>SUM(K4:K33)</f>
        <v>43596</v>
      </c>
    </row>
    <row r="35" spans="1:11">
      <c r="A35" s="11"/>
      <c r="B35" s="12"/>
      <c r="C35" s="11"/>
      <c r="D35" s="11"/>
      <c r="E35" s="11"/>
      <c r="F35" s="13"/>
      <c r="G35" s="14">
        <f>SUM(G4:G33)</f>
        <v>402</v>
      </c>
      <c r="H35" s="15"/>
      <c r="I35" s="15"/>
      <c r="J35" s="15"/>
      <c r="K35" s="15"/>
    </row>
    <row r="36" spans="1:11">
      <c r="A36" s="18" t="s">
        <v>64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</row>
    <row r="37" spans="1:11">
      <c r="A37" s="18" t="s">
        <v>98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1:11" ht="30" customHeight="1">
      <c r="A38" s="19" t="s">
        <v>65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</row>
  </sheetData>
  <mergeCells count="8">
    <mergeCell ref="A36:K36"/>
    <mergeCell ref="A37:K37"/>
    <mergeCell ref="A38:K38"/>
    <mergeCell ref="A34:J34"/>
    <mergeCell ref="A1:G1"/>
    <mergeCell ref="A2:G2"/>
    <mergeCell ref="H1:K1"/>
    <mergeCell ref="H2:K2"/>
  </mergeCells>
  <conditionalFormatting sqref="C3:C33 C35">
    <cfRule type="duplicateValues" dxfId="0" priority="1"/>
  </conditionalFormatting>
  <pageMargins left="0.2" right="0.22" top="0.75" bottom="0.23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PRAGATI LOGISTICS</cp:lastModifiedBy>
  <cp:lastPrinted>2022-03-09T06:05:30Z</cp:lastPrinted>
  <dcterms:created xsi:type="dcterms:W3CDTF">2022-03-07T13:16:58Z</dcterms:created>
  <dcterms:modified xsi:type="dcterms:W3CDTF">2022-03-09T06:05:30Z</dcterms:modified>
</cp:coreProperties>
</file>