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Invoice!$A$3:$M$18</definedName>
  </definedNames>
  <calcPr calcId="124519"/>
</workbook>
</file>

<file path=xl/calcChain.xml><?xml version="1.0" encoding="utf-8"?>
<calcChain xmlns="http://schemas.openxmlformats.org/spreadsheetml/2006/main">
  <c r="H18" i="1"/>
  <c r="G18"/>
  <c r="K5"/>
  <c r="K6"/>
  <c r="K7"/>
  <c r="K8"/>
  <c r="K9"/>
  <c r="K10"/>
  <c r="K11"/>
  <c r="K12"/>
  <c r="K13"/>
  <c r="K14"/>
  <c r="K4"/>
  <c r="J5" l="1"/>
  <c r="J6"/>
  <c r="J7"/>
  <c r="J8"/>
  <c r="J9"/>
  <c r="J10"/>
  <c r="J11"/>
  <c r="J12"/>
  <c r="J13"/>
  <c r="J14"/>
  <c r="J4"/>
  <c r="I5"/>
  <c r="I6"/>
  <c r="M6" s="1"/>
  <c r="I7"/>
  <c r="I8"/>
  <c r="M8" s="1"/>
  <c r="I9"/>
  <c r="I10"/>
  <c r="M10" s="1"/>
  <c r="I11"/>
  <c r="I12"/>
  <c r="M12" s="1"/>
  <c r="I13"/>
  <c r="I14"/>
  <c r="M14" s="1"/>
  <c r="I4"/>
  <c r="M4" l="1"/>
  <c r="M13"/>
  <c r="M11"/>
  <c r="M9"/>
  <c r="M7"/>
  <c r="M5"/>
  <c r="M15" l="1"/>
</calcChain>
</file>

<file path=xl/sharedStrings.xml><?xml version="1.0" encoding="utf-8"?>
<sst xmlns="http://schemas.openxmlformats.org/spreadsheetml/2006/main" count="74" uniqueCount="59">
  <si>
    <t>INVOICE
PRAGATI LOGISTICS,SAMANTA SAHI KHUNTIA LANE,8984191006
GST No:21AGHPB9356M1Z9</t>
  </si>
  <si>
    <t>01/10/2024</t>
  </si>
  <si>
    <t>1755</t>
  </si>
  <si>
    <t>1757</t>
  </si>
  <si>
    <t>03/10/2024</t>
  </si>
  <si>
    <t>1753</t>
  </si>
  <si>
    <t>07/10/2024</t>
  </si>
  <si>
    <t>1539</t>
  </si>
  <si>
    <t>10/10/2024</t>
  </si>
  <si>
    <t>1855</t>
  </si>
  <si>
    <t>1864</t>
  </si>
  <si>
    <t>21/10/2024</t>
  </si>
  <si>
    <t>1928</t>
  </si>
  <si>
    <t>28/10/2024</t>
  </si>
  <si>
    <t>1962</t>
  </si>
  <si>
    <t>30/10/2024</t>
  </si>
  <si>
    <t>2006</t>
  </si>
  <si>
    <t>1990</t>
  </si>
  <si>
    <t>31/10/2024</t>
  </si>
  <si>
    <t>2015</t>
  </si>
  <si>
    <t>Thanking you for your business.
PRAGATI LOGISTICS</t>
  </si>
  <si>
    <t>NARSINGHPUR</t>
  </si>
  <si>
    <t>KHANTAPADA</t>
  </si>
  <si>
    <t>RASOL</t>
  </si>
  <si>
    <t>KHUNTA</t>
  </si>
  <si>
    <t>CHARAMPA</t>
  </si>
  <si>
    <t>KAMAKHYANAGAR</t>
  </si>
  <si>
    <t>GOPALPUR</t>
  </si>
  <si>
    <t>SORO</t>
  </si>
  <si>
    <t>TALCHER</t>
  </si>
  <si>
    <t>CTC</t>
  </si>
  <si>
    <t>PL/JA/15521</t>
  </si>
  <si>
    <t>PL/JA/15523</t>
  </si>
  <si>
    <t>PL/JA/16022</t>
  </si>
  <si>
    <t>PL/JA/16069</t>
  </si>
  <si>
    <t>PL/JA/16407</t>
  </si>
  <si>
    <t>PL/JA/16361</t>
  </si>
  <si>
    <t>PL/JA/16927</t>
  </si>
  <si>
    <t>PL/JA/17385</t>
  </si>
  <si>
    <t>PL/JA/17613</t>
  </si>
  <si>
    <t>PL/JA/17708</t>
  </si>
  <si>
    <t>PL/JA/17908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</si>
  <si>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</si>
  <si>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</si>
  <si>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</si>
  <si>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</si>
  <si>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</si>
  <si>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</si>
  <si>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</si>
  <si>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</si>
  <si>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</si>
  <si>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 xml:space="preserve">SACHIDANANDA PAINTS
Address:KUMAR COMPLEX 8 3 VIP KANIKA ROAD TULASIPUR,9438631068
GST No:21ABXFS6603F1Z2
</t>
  </si>
  <si>
    <t>Kindly, verify &amp; confirm within 7 days, else GST will be filed by 20th NOV., 2024. 
GST to be paid by Consignor under Reverse Charge Mechanism(RCM) as per GST.</t>
  </si>
  <si>
    <t xml:space="preserve">Bill Date:31/10/2024
Bill NO : 24748
Total Amount:8976.00
</t>
  </si>
  <si>
    <t>(RUPEES  EIGHT THOUSAND NINE HUNDRED SEVENTY SIX ONLY)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</si>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</sst>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8</xdr:col>
      <xdr:colOff>19050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5250"/>
          <a:ext cx="4429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T10" sqref="T1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85546875" style="1" customWidth="1"/>
    <col min="4" max="4" width="5.7109375" style="1" bestFit="1" customWidth="1"/>
    <col min="5" max="5" width="17.140625" style="1" customWidth="1"/>
    <col min="6" max="6" width="7.5703125" style="1" bestFit="1" customWidth="1"/>
    <col min="7" max="7" width="4.85546875" style="1" bestFit="1" customWidth="1"/>
    <col min="8" max="8" width="7.140625" style="1" bestFit="1" customWidth="1"/>
    <col min="9" max="9" width="5.85546875" style="2" customWidth="1"/>
    <col min="10" max="10" width="7.140625" style="2" customWidth="1"/>
    <col min="11" max="11" width="7.140625" style="2" bestFit="1" customWidth="1"/>
    <col min="12" max="12" width="6.42578125" style="2" bestFit="1" customWidth="1"/>
    <col min="13" max="13" width="8.140625" style="2" customWidth="1"/>
    <col min="14" max="14" width="9.140625" style="1" customWidth="1"/>
    <col min="15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0"/>
      <c r="I1" s="21"/>
      <c r="J1" s="25" t="s">
        <v>0</v>
      </c>
      <c r="K1" s="25"/>
      <c r="L1" s="25"/>
      <c r="M1" s="25"/>
    </row>
    <row r="2" spans="1:13" ht="63" customHeight="1">
      <c r="A2" s="22" t="s">
        <v>51</v>
      </c>
      <c r="B2" s="23"/>
      <c r="C2" s="23"/>
      <c r="D2" s="23"/>
      <c r="E2" s="23"/>
      <c r="F2" s="23"/>
      <c r="G2" s="23"/>
      <c r="H2" s="23"/>
      <c r="I2" s="24"/>
      <c r="J2" s="26" t="s">
        <v>53</v>
      </c>
      <c r="K2" s="27"/>
      <c r="L2" s="27"/>
      <c r="M2" s="28"/>
    </row>
    <row r="3" spans="1:13" s="10" customFormat="1" ht="15" customHeight="1">
      <c r="A3" s="5" t="s">
        <v>42</v>
      </c>
      <c r="B3" s="5" t="s">
        <v>43</v>
      </c>
      <c r="C3" s="5" t="s">
        <v>44</v>
      </c>
      <c r="D3" s="12" t="s">
        <v>45</v>
      </c>
      <c r="E3" s="5" t="s">
        <v>46</v>
      </c>
      <c r="F3" s="5" t="s">
        <v>47</v>
      </c>
      <c r="G3" s="12" t="s">
        <v>48</v>
      </c>
      <c r="H3" s="12" t="s">
        <v>49</v>
      </c>
      <c r="I3" s="9" t="s">
        <v>50</v>
      </c>
      <c r="J3" s="9" t="s">
        <v>55</v>
      </c>
      <c r="K3" s="9" t="s">
        <v>56</v>
      </c>
      <c r="L3" s="9" t="s">
        <v>57</v>
      </c>
      <c r="M3" s="9" t="s">
        <v>58</v>
      </c>
    </row>
    <row r="4" spans="1:13" ht="15" customHeight="1">
      <c r="A4" s="4">
        <v>1</v>
      </c>
      <c r="B4" s="4" t="s">
        <v>1</v>
      </c>
      <c r="C4" s="4" t="s">
        <v>31</v>
      </c>
      <c r="D4" s="8" t="s">
        <v>30</v>
      </c>
      <c r="E4" s="4" t="s">
        <v>21</v>
      </c>
      <c r="F4" s="4" t="s">
        <v>2</v>
      </c>
      <c r="G4" s="4">
        <v>2</v>
      </c>
      <c r="H4" s="4">
        <v>40</v>
      </c>
      <c r="I4" s="6">
        <f>VLOOKUP(E4,[1]SACHIDANANDA!$C$4:$D$156,2,FALSE)</f>
        <v>3</v>
      </c>
      <c r="J4" s="6">
        <f>H4*2</f>
        <v>80</v>
      </c>
      <c r="K4" s="6">
        <f>G4*15</f>
        <v>30</v>
      </c>
      <c r="L4" s="6">
        <v>30</v>
      </c>
      <c r="M4" s="6">
        <f>50*I4+J4+K4+L4</f>
        <v>290</v>
      </c>
    </row>
    <row r="5" spans="1:13" ht="15" customHeight="1">
      <c r="A5" s="4">
        <v>2</v>
      </c>
      <c r="B5" s="4" t="s">
        <v>1</v>
      </c>
      <c r="C5" s="4" t="s">
        <v>32</v>
      </c>
      <c r="D5" s="8" t="s">
        <v>30</v>
      </c>
      <c r="E5" s="4" t="s">
        <v>21</v>
      </c>
      <c r="F5" s="4" t="s">
        <v>3</v>
      </c>
      <c r="G5" s="4">
        <v>10</v>
      </c>
      <c r="H5" s="4">
        <v>250</v>
      </c>
      <c r="I5" s="6">
        <f>VLOOKUP(E5,[1]SACHIDANANDA!$C$4:$D$156,2,FALSE)</f>
        <v>3</v>
      </c>
      <c r="J5" s="6">
        <f t="shared" ref="J5:J14" si="0">H5*2</f>
        <v>500</v>
      </c>
      <c r="K5" s="6">
        <f t="shared" ref="K5:K14" si="1">G5*15</f>
        <v>150</v>
      </c>
      <c r="L5" s="6">
        <v>30</v>
      </c>
      <c r="M5" s="6">
        <f>H5*I5+J5+K5+L5</f>
        <v>1430</v>
      </c>
    </row>
    <row r="6" spans="1:13" ht="15" customHeight="1">
      <c r="A6" s="4">
        <v>3</v>
      </c>
      <c r="B6" s="4" t="s">
        <v>4</v>
      </c>
      <c r="C6" s="4" t="s">
        <v>33</v>
      </c>
      <c r="D6" s="8" t="s">
        <v>30</v>
      </c>
      <c r="E6" s="4" t="s">
        <v>22</v>
      </c>
      <c r="F6" s="4" t="s">
        <v>5</v>
      </c>
      <c r="G6" s="4">
        <v>5</v>
      </c>
      <c r="H6" s="4">
        <v>110</v>
      </c>
      <c r="I6" s="6">
        <f>VLOOKUP(E6,[1]SACHIDANANDA!$C$4:$D$156,2,FALSE)</f>
        <v>3</v>
      </c>
      <c r="J6" s="6">
        <f t="shared" si="0"/>
        <v>220</v>
      </c>
      <c r="K6" s="6">
        <f t="shared" si="1"/>
        <v>75</v>
      </c>
      <c r="L6" s="6">
        <v>30</v>
      </c>
      <c r="M6" s="6">
        <f>H6*I6+J6+K6+L6</f>
        <v>655</v>
      </c>
    </row>
    <row r="7" spans="1:13" ht="15" customHeight="1">
      <c r="A7" s="4">
        <v>4</v>
      </c>
      <c r="B7" s="4" t="s">
        <v>6</v>
      </c>
      <c r="C7" s="4" t="s">
        <v>34</v>
      </c>
      <c r="D7" s="8" t="s">
        <v>30</v>
      </c>
      <c r="E7" s="4" t="s">
        <v>23</v>
      </c>
      <c r="F7" s="4" t="s">
        <v>7</v>
      </c>
      <c r="G7" s="4">
        <v>21</v>
      </c>
      <c r="H7" s="4">
        <v>360</v>
      </c>
      <c r="I7" s="6">
        <f>VLOOKUP(E7,[1]SACHIDANANDA!$C$4:$D$156,2,FALSE)</f>
        <v>3</v>
      </c>
      <c r="J7" s="6">
        <f t="shared" si="0"/>
        <v>720</v>
      </c>
      <c r="K7" s="6">
        <f t="shared" si="1"/>
        <v>315</v>
      </c>
      <c r="L7" s="6">
        <v>30</v>
      </c>
      <c r="M7" s="6">
        <f t="shared" ref="M7:M12" si="2">H7*I7+J7+K7+L7</f>
        <v>2145</v>
      </c>
    </row>
    <row r="8" spans="1:13" ht="15" customHeight="1">
      <c r="A8" s="4">
        <v>5</v>
      </c>
      <c r="B8" s="4" t="s">
        <v>8</v>
      </c>
      <c r="C8" s="4" t="s">
        <v>35</v>
      </c>
      <c r="D8" s="8" t="s">
        <v>30</v>
      </c>
      <c r="E8" s="4" t="s">
        <v>24</v>
      </c>
      <c r="F8" s="4" t="s">
        <v>9</v>
      </c>
      <c r="G8" s="4">
        <v>9</v>
      </c>
      <c r="H8" s="4">
        <v>180</v>
      </c>
      <c r="I8" s="6">
        <f>VLOOKUP(E8,[1]SACHIDANANDA!$C$4:$D$156,2,FALSE)</f>
        <v>3</v>
      </c>
      <c r="J8" s="6">
        <f t="shared" si="0"/>
        <v>360</v>
      </c>
      <c r="K8" s="6">
        <f t="shared" si="1"/>
        <v>135</v>
      </c>
      <c r="L8" s="6">
        <v>30</v>
      </c>
      <c r="M8" s="6">
        <f t="shared" si="2"/>
        <v>1065</v>
      </c>
    </row>
    <row r="9" spans="1:13" ht="15" customHeight="1">
      <c r="A9" s="4">
        <v>6</v>
      </c>
      <c r="B9" s="4" t="s">
        <v>8</v>
      </c>
      <c r="C9" s="4" t="s">
        <v>36</v>
      </c>
      <c r="D9" s="8" t="s">
        <v>30</v>
      </c>
      <c r="E9" s="4" t="s">
        <v>25</v>
      </c>
      <c r="F9" s="4" t="s">
        <v>10</v>
      </c>
      <c r="G9" s="4">
        <v>4</v>
      </c>
      <c r="H9" s="4">
        <v>40</v>
      </c>
      <c r="I9" s="6">
        <f>VLOOKUP(E9,[1]SACHIDANANDA!$C$4:$D$156,2,FALSE)</f>
        <v>3</v>
      </c>
      <c r="J9" s="6">
        <f t="shared" si="0"/>
        <v>80</v>
      </c>
      <c r="K9" s="6">
        <f t="shared" si="1"/>
        <v>60</v>
      </c>
      <c r="L9" s="6">
        <v>30</v>
      </c>
      <c r="M9" s="6">
        <f>50*I9+J9+K9+L9</f>
        <v>320</v>
      </c>
    </row>
    <row r="10" spans="1:13" ht="15" customHeight="1">
      <c r="A10" s="4">
        <v>7</v>
      </c>
      <c r="B10" s="4" t="s">
        <v>11</v>
      </c>
      <c r="C10" s="4" t="s">
        <v>37</v>
      </c>
      <c r="D10" s="8" t="s">
        <v>30</v>
      </c>
      <c r="E10" s="4" t="s">
        <v>26</v>
      </c>
      <c r="F10" s="4" t="s">
        <v>12</v>
      </c>
      <c r="G10" s="4">
        <v>3</v>
      </c>
      <c r="H10" s="4">
        <v>50</v>
      </c>
      <c r="I10" s="6">
        <f>VLOOKUP(E10,[1]SACHIDANANDA!$C$4:$D$156,2,FALSE)</f>
        <v>3</v>
      </c>
      <c r="J10" s="6">
        <f t="shared" si="0"/>
        <v>100</v>
      </c>
      <c r="K10" s="6">
        <f t="shared" si="1"/>
        <v>45</v>
      </c>
      <c r="L10" s="6">
        <v>30</v>
      </c>
      <c r="M10" s="6">
        <f t="shared" si="2"/>
        <v>325</v>
      </c>
    </row>
    <row r="11" spans="1:13" ht="15" customHeight="1">
      <c r="A11" s="4">
        <v>8</v>
      </c>
      <c r="B11" s="4" t="s">
        <v>13</v>
      </c>
      <c r="C11" s="4" t="s">
        <v>38</v>
      </c>
      <c r="D11" s="8" t="s">
        <v>30</v>
      </c>
      <c r="E11" s="4" t="s">
        <v>27</v>
      </c>
      <c r="F11" s="4" t="s">
        <v>14</v>
      </c>
      <c r="G11" s="4">
        <v>7</v>
      </c>
      <c r="H11" s="4">
        <v>140</v>
      </c>
      <c r="I11" s="6">
        <f>VLOOKUP(E11,[1]SACHIDANANDA!$C$4:$D$156,2,FALSE)</f>
        <v>3</v>
      </c>
      <c r="J11" s="6">
        <f t="shared" si="0"/>
        <v>280</v>
      </c>
      <c r="K11" s="6">
        <f t="shared" si="1"/>
        <v>105</v>
      </c>
      <c r="L11" s="6">
        <v>30</v>
      </c>
      <c r="M11" s="6">
        <f t="shared" si="2"/>
        <v>835</v>
      </c>
    </row>
    <row r="12" spans="1:13" ht="15" customHeight="1">
      <c r="A12" s="4">
        <v>9</v>
      </c>
      <c r="B12" s="4" t="s">
        <v>15</v>
      </c>
      <c r="C12" s="4" t="s">
        <v>39</v>
      </c>
      <c r="D12" s="8" t="s">
        <v>30</v>
      </c>
      <c r="E12" s="4" t="s">
        <v>28</v>
      </c>
      <c r="F12" s="4" t="s">
        <v>16</v>
      </c>
      <c r="G12" s="4">
        <v>6</v>
      </c>
      <c r="H12" s="4">
        <v>120</v>
      </c>
      <c r="I12" s="6">
        <f>VLOOKUP(E12,[1]SACHIDANANDA!$C$4:$D$156,2,FALSE)</f>
        <v>4.3</v>
      </c>
      <c r="J12" s="6">
        <f t="shared" si="0"/>
        <v>240</v>
      </c>
      <c r="K12" s="6">
        <f t="shared" si="1"/>
        <v>90</v>
      </c>
      <c r="L12" s="6">
        <v>30</v>
      </c>
      <c r="M12" s="6">
        <f t="shared" si="2"/>
        <v>876</v>
      </c>
    </row>
    <row r="13" spans="1:13" ht="15" customHeight="1">
      <c r="A13" s="4">
        <v>10</v>
      </c>
      <c r="B13" s="4" t="s">
        <v>15</v>
      </c>
      <c r="C13" s="4" t="s">
        <v>40</v>
      </c>
      <c r="D13" s="8" t="s">
        <v>30</v>
      </c>
      <c r="E13" s="4" t="s">
        <v>29</v>
      </c>
      <c r="F13" s="4" t="s">
        <v>17</v>
      </c>
      <c r="G13" s="4">
        <v>1</v>
      </c>
      <c r="H13" s="4">
        <v>30</v>
      </c>
      <c r="I13" s="6">
        <f>VLOOKUP(E13,[1]SACHIDANANDA!$C$4:$D$156,2,FALSE)</f>
        <v>3</v>
      </c>
      <c r="J13" s="6">
        <f t="shared" si="0"/>
        <v>60</v>
      </c>
      <c r="K13" s="6">
        <f t="shared" si="1"/>
        <v>15</v>
      </c>
      <c r="L13" s="6">
        <v>30</v>
      </c>
      <c r="M13" s="6">
        <f>50*I13+J13+K13+L13</f>
        <v>255</v>
      </c>
    </row>
    <row r="14" spans="1:13" ht="15" customHeight="1">
      <c r="A14" s="4">
        <v>11</v>
      </c>
      <c r="B14" s="4" t="s">
        <v>18</v>
      </c>
      <c r="C14" s="4" t="s">
        <v>41</v>
      </c>
      <c r="D14" s="8" t="s">
        <v>30</v>
      </c>
      <c r="E14" s="4" t="s">
        <v>28</v>
      </c>
      <c r="F14" s="4" t="s">
        <v>19</v>
      </c>
      <c r="G14" s="4">
        <v>8</v>
      </c>
      <c r="H14" s="4">
        <v>100</v>
      </c>
      <c r="I14" s="6">
        <f>VLOOKUP(E14,[1]SACHIDANANDA!$C$4:$D$156,2,FALSE)</f>
        <v>4.3</v>
      </c>
      <c r="J14" s="6">
        <f t="shared" si="0"/>
        <v>200</v>
      </c>
      <c r="K14" s="6">
        <f t="shared" si="1"/>
        <v>120</v>
      </c>
      <c r="L14" s="6">
        <v>30</v>
      </c>
      <c r="M14" s="6">
        <f>H14*I14+J14+K14+L14</f>
        <v>780</v>
      </c>
    </row>
    <row r="15" spans="1:13" s="3" customFormat="1" ht="15" customHeight="1">
      <c r="A15" s="13" t="s">
        <v>54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6"/>
      <c r="M15" s="7">
        <f>SUM(M4:M14)</f>
        <v>8976</v>
      </c>
    </row>
    <row r="16" spans="1:13" s="3" customFormat="1" ht="30" customHeight="1">
      <c r="A16" s="17" t="s">
        <v>52</v>
      </c>
      <c r="B16" s="17"/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</row>
    <row r="17" spans="1:13" s="3" customFormat="1" ht="30" customHeight="1">
      <c r="A17" s="17" t="s">
        <v>20</v>
      </c>
      <c r="B17" s="17"/>
      <c r="C17" s="17"/>
      <c r="D17" s="17"/>
      <c r="E17" s="17"/>
      <c r="F17" s="17"/>
      <c r="G17" s="17"/>
      <c r="H17" s="17"/>
      <c r="I17" s="18"/>
      <c r="J17" s="18"/>
      <c r="K17" s="18"/>
      <c r="L17" s="18"/>
      <c r="M17" s="18"/>
    </row>
    <row r="18" spans="1:13">
      <c r="G18" s="11">
        <f>SUM(G4:G14)</f>
        <v>76</v>
      </c>
      <c r="H18" s="11">
        <f>SUM(H4:H14)</f>
        <v>1420</v>
      </c>
    </row>
  </sheetData>
  <mergeCells count="7">
    <mergeCell ref="A15:L15"/>
    <mergeCell ref="A16:M16"/>
    <mergeCell ref="A17:M17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2024-11-14T08:43:34Z</cp:lastPrinted>
  <dcterms:created xsi:type="dcterms:W3CDTF">2024-11-07T08:17:37Z</dcterms:created>
  <dcterms:modified xsi:type="dcterms:W3CDTF">2024-11-14T08:45:10Z</dcterms:modified>
</cp:coreProperties>
</file>