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570" windowWidth="20730" windowHeight="8640"/>
  </bookViews>
  <sheets>
    <sheet name="Consignment" sheetId="1" r:id="rId1"/>
  </sheets>
  <definedNames>
    <definedName name="_xlnm._FilterDatabase" localSheetId="0" hidden="1">Consignment!$A$3:$M$3</definedName>
  </definedNames>
  <calcPr calcId="144525"/>
</workbook>
</file>

<file path=xl/calcChain.xml><?xml version="1.0" encoding="utf-8"?>
<calcChain xmlns="http://schemas.openxmlformats.org/spreadsheetml/2006/main">
  <c r="O30" i="1" l="1"/>
  <c r="G28" i="1"/>
  <c r="J26" i="1"/>
  <c r="I26" i="1"/>
  <c r="L26" i="1" s="1"/>
  <c r="J25" i="1"/>
  <c r="I25" i="1"/>
  <c r="L25" i="1" s="1"/>
  <c r="J24" i="1"/>
  <c r="I24" i="1"/>
  <c r="L24" i="1" s="1"/>
  <c r="J23" i="1"/>
  <c r="I23" i="1"/>
  <c r="L23" i="1" s="1"/>
  <c r="J22" i="1"/>
  <c r="I22" i="1"/>
  <c r="L22" i="1" s="1"/>
  <c r="J21" i="1"/>
  <c r="I21" i="1"/>
  <c r="L21" i="1" s="1"/>
  <c r="J20" i="1"/>
  <c r="I20" i="1"/>
  <c r="L20" i="1" s="1"/>
  <c r="J19" i="1"/>
  <c r="I19" i="1"/>
  <c r="L19" i="1" s="1"/>
  <c r="J18" i="1"/>
  <c r="I18" i="1"/>
  <c r="L18" i="1" s="1"/>
  <c r="J17" i="1"/>
  <c r="I17" i="1"/>
  <c r="L17" i="1" s="1"/>
  <c r="J16" i="1"/>
  <c r="I16" i="1"/>
  <c r="L16" i="1" s="1"/>
  <c r="J15" i="1"/>
  <c r="I15" i="1"/>
  <c r="L15" i="1" s="1"/>
  <c r="J14" i="1"/>
  <c r="I14" i="1"/>
  <c r="L14" i="1" s="1"/>
  <c r="J13" i="1"/>
  <c r="I13" i="1"/>
  <c r="L13" i="1" s="1"/>
  <c r="J12" i="1"/>
  <c r="I12" i="1"/>
  <c r="L12" i="1" s="1"/>
  <c r="J11" i="1"/>
  <c r="I11" i="1"/>
  <c r="L11" i="1" s="1"/>
  <c r="J10" i="1"/>
  <c r="I10" i="1"/>
  <c r="L10" i="1" s="1"/>
  <c r="J9" i="1"/>
  <c r="I9" i="1"/>
  <c r="L9" i="1" s="1"/>
  <c r="J8" i="1"/>
  <c r="I8" i="1"/>
  <c r="L8" i="1" s="1"/>
  <c r="J7" i="1"/>
  <c r="I7" i="1"/>
  <c r="L7" i="1" s="1"/>
  <c r="J6" i="1"/>
  <c r="I6" i="1"/>
  <c r="L6" i="1" s="1"/>
  <c r="J5" i="1"/>
  <c r="I5" i="1"/>
  <c r="L5" i="1" s="1"/>
  <c r="J4" i="1"/>
  <c r="I4" i="1"/>
  <c r="L4" i="1" s="1"/>
  <c r="L27" i="1" s="1"/>
</calcChain>
</file>

<file path=xl/sharedStrings.xml><?xml version="1.0" encoding="utf-8"?>
<sst xmlns="http://schemas.openxmlformats.org/spreadsheetml/2006/main" count="157" uniqueCount="76">
  <si>
    <t>BROOMS</t>
  </si>
  <si>
    <t>PHENYLE</t>
  </si>
  <si>
    <t>URADHA ADASPUR</t>
  </si>
  <si>
    <t>UDALA</t>
  </si>
  <si>
    <t>JASIPUR</t>
  </si>
  <si>
    <t>CTC</t>
  </si>
  <si>
    <t>SL</t>
  </si>
  <si>
    <t>DATE</t>
  </si>
  <si>
    <t>LR NO</t>
  </si>
  <si>
    <t>INV NO</t>
  </si>
  <si>
    <t>FROM</t>
  </si>
  <si>
    <t>PRODUCT</t>
  </si>
  <si>
    <t>CASE</t>
  </si>
  <si>
    <t>RATE</t>
  </si>
  <si>
    <t>DD.CH</t>
  </si>
  <si>
    <t>LR CH.</t>
  </si>
  <si>
    <t>AMT.</t>
  </si>
  <si>
    <t>INVOICE
PRAGATI LOGISTICS,SAMANTA SAHI KHUNTIA LANE,8984191006
GST No:21AGHPB9356M1Z9</t>
  </si>
  <si>
    <t xml:space="preserve">VIBHAVA MARKETING CORPORATION
Address:C/O: SHREE MAA AGENCY, mahanadi vihar,cuttack,8362259400
GST No:21AABFV4194M1ZY
</t>
  </si>
  <si>
    <t>MOP</t>
  </si>
  <si>
    <t>BLEACHING</t>
  </si>
  <si>
    <t>Thanking you for your business.
PRAGATI LOGISTICS</t>
  </si>
  <si>
    <t>HML</t>
  </si>
  <si>
    <t>DESTINATION</t>
  </si>
  <si>
    <t>Kindly, verify &amp; confirm within 7 days, else GST will be filed by 20th FEB,2026.
GST to be paid by Consignor under Reverse Charge Mechanism(RCM) as per GST.</t>
  </si>
  <si>
    <t>05/1/2026</t>
  </si>
  <si>
    <t>PL/DO/14405</t>
  </si>
  <si>
    <t>2231</t>
  </si>
  <si>
    <t>RAGHUNATHPUR</t>
  </si>
  <si>
    <t>DETERGENT</t>
  </si>
  <si>
    <t>PL/MA/10274</t>
  </si>
  <si>
    <t>672205</t>
  </si>
  <si>
    <t>07/1/2026</t>
  </si>
  <si>
    <t>PL/MA/10339</t>
  </si>
  <si>
    <t>682</t>
  </si>
  <si>
    <t>BARBIL</t>
  </si>
  <si>
    <t>08/1/2026</t>
  </si>
  <si>
    <t>PL/MA/10350</t>
  </si>
  <si>
    <t>2208</t>
  </si>
  <si>
    <t>JALESWAR</t>
  </si>
  <si>
    <t>09/1/2026</t>
  </si>
  <si>
    <t>PL/DO/14541</t>
  </si>
  <si>
    <t>2195</t>
  </si>
  <si>
    <t>ERSAMA</t>
  </si>
  <si>
    <t>PL/DO/14544</t>
  </si>
  <si>
    <t>2210</t>
  </si>
  <si>
    <t>13/1/2026</t>
  </si>
  <si>
    <t>PL/MA/10471</t>
  </si>
  <si>
    <t>672252</t>
  </si>
  <si>
    <t>PL/MA/10472</t>
  </si>
  <si>
    <t>672253</t>
  </si>
  <si>
    <t>SANTARAGADIA</t>
  </si>
  <si>
    <t>15/1/2026</t>
  </si>
  <si>
    <t>PL/MA/10540</t>
  </si>
  <si>
    <t>672276</t>
  </si>
  <si>
    <t>RAIRANGPUR</t>
  </si>
  <si>
    <t>20/1/2026</t>
  </si>
  <si>
    <t>PL/DO/15107</t>
  </si>
  <si>
    <t>2326</t>
  </si>
  <si>
    <t>CHHATIA</t>
  </si>
  <si>
    <t>PL/JA/17906</t>
  </si>
  <si>
    <t>2309</t>
  </si>
  <si>
    <t>24/1/2026</t>
  </si>
  <si>
    <t>PL/MA/10839</t>
  </si>
  <si>
    <t>672350</t>
  </si>
  <si>
    <t>SORO</t>
  </si>
  <si>
    <t>30/1/2026</t>
  </si>
  <si>
    <t>PL/JA/18357</t>
  </si>
  <si>
    <t>72375</t>
  </si>
  <si>
    <t>KARANJIA</t>
  </si>
  <si>
    <t>31/1/2026</t>
  </si>
  <si>
    <t>PL/JA/18402</t>
  </si>
  <si>
    <t>2405</t>
  </si>
  <si>
    <t>NAUGAON</t>
  </si>
  <si>
    <t>(RUPEES THIRTY FOUR THOUSAND SEVEN HUNDRED NINETY FIVE ONLY)</t>
  </si>
  <si>
    <t xml:space="preserve">Bill Date: 31/01/2026
Bill NO : 25715
Total Amount: 34795.00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</si>
</sst>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NumberFormat="1" applyFont="1"/>
    <xf numFmtId="0" fontId="0" fillId="2" borderId="0" xfId="0" applyNumberFormat="1" applyFont="1" applyFill="1" applyAlignment="1">
      <alignment wrapText="1"/>
    </xf>
    <xf numFmtId="0" fontId="2" fillId="2" borderId="0" xfId="0" applyNumberFormat="1" applyFont="1" applyFill="1" applyAlignment="1">
      <alignment wrapText="1"/>
    </xf>
    <xf numFmtId="2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vertical="center"/>
    </xf>
    <xf numFmtId="2" fontId="0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vertical="center"/>
    </xf>
    <xf numFmtId="0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wrapText="1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3" xfId="0" applyNumberFormat="1" applyFont="1" applyFill="1" applyBorder="1" applyAlignment="1">
      <alignment horizontal="center" vertical="center" wrapText="1"/>
    </xf>
    <xf numFmtId="0" fontId="2" fillId="2" borderId="4" xfId="0" applyNumberFormat="1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wrapText="1"/>
    </xf>
    <xf numFmtId="0" fontId="2" fillId="2" borderId="3" xfId="0" applyNumberFormat="1" applyFont="1" applyFill="1" applyBorder="1" applyAlignment="1">
      <alignment wrapText="1"/>
    </xf>
    <xf numFmtId="0" fontId="2" fillId="2" borderId="4" xfId="0" applyNumberFormat="1" applyFont="1" applyFill="1" applyBorder="1" applyAlignment="1">
      <alignment wrapText="1"/>
    </xf>
    <xf numFmtId="2" fontId="1" fillId="2" borderId="2" xfId="0" applyNumberFormat="1" applyFont="1" applyFill="1" applyBorder="1" applyAlignment="1">
      <alignment horizontal="left" wrapText="1"/>
    </xf>
    <xf numFmtId="2" fontId="2" fillId="2" borderId="3" xfId="0" applyNumberFormat="1" applyFont="1" applyFill="1" applyBorder="1" applyAlignment="1">
      <alignment horizontal="left" wrapText="1"/>
    </xf>
    <xf numFmtId="2" fontId="2" fillId="2" borderId="4" xfId="0" applyNumberFormat="1" applyFont="1" applyFill="1" applyBorder="1" applyAlignment="1">
      <alignment horizontal="left" wrapText="1"/>
    </xf>
    <xf numFmtId="0" fontId="1" fillId="2" borderId="1" xfId="0" applyNumberFormat="1" applyFont="1" applyFill="1" applyBorder="1" applyAlignment="1">
      <alignment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  <xf numFmtId="2" fontId="1" fillId="0" borderId="1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right" vertical="center"/>
    </xf>
    <xf numFmtId="0" fontId="1" fillId="2" borderId="2" xfId="0" applyNumberFormat="1" applyFont="1" applyFill="1" applyBorder="1" applyAlignment="1">
      <alignment wrapText="1"/>
    </xf>
    <xf numFmtId="2" fontId="2" fillId="2" borderId="0" xfId="0" applyNumberFormat="1" applyFont="1" applyFill="1" applyAlignment="1">
      <alignment wrapText="1"/>
    </xf>
    <xf numFmtId="0" fontId="3" fillId="0" borderId="1" xfId="0" applyNumberFormat="1" applyFont="1" applyBorder="1" applyAlignment="1">
      <alignment vertical="center"/>
    </xf>
    <xf numFmtId="0" fontId="0" fillId="0" borderId="0" xfId="0" applyNumberFormat="1" applyFont="1" applyAlignment="1">
      <alignment horizontal="center" vertical="center"/>
    </xf>
    <xf numFmtId="2" fontId="0" fillId="0" borderId="0" xfId="0" applyNumberFormat="1" applyFont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7</xdr:col>
      <xdr:colOff>200025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8100" y="66675"/>
          <a:ext cx="4391025" cy="885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workbookViewId="0">
      <selection activeCell="R2" sqref="R2"/>
    </sheetView>
  </sheetViews>
  <sheetFormatPr defaultRowHeight="15"/>
  <cols>
    <col min="1" max="1" width="3" bestFit="1" customWidth="1"/>
    <col min="2" max="2" width="9.7109375" bestFit="1" customWidth="1"/>
    <col min="3" max="3" width="12.7109375" bestFit="1" customWidth="1"/>
    <col min="4" max="4" width="7.5703125" bestFit="1" customWidth="1"/>
    <col min="5" max="5" width="6.42578125" bestFit="1" customWidth="1"/>
    <col min="6" max="6" width="17.7109375" style="4" bestFit="1" customWidth="1"/>
    <col min="7" max="7" width="6.28515625" customWidth="1"/>
    <col min="8" max="8" width="7.140625" style="3" customWidth="1"/>
    <col min="9" max="9" width="6.5703125" style="3" bestFit="1" customWidth="1"/>
    <col min="10" max="11" width="7" style="3" customWidth="1"/>
    <col min="12" max="12" width="8.5703125" style="3" bestFit="1" customWidth="1"/>
    <col min="13" max="13" width="11.140625" bestFit="1" customWidth="1"/>
  </cols>
  <sheetData>
    <row r="1" spans="1:13" s="1" customFormat="1" ht="84" customHeight="1">
      <c r="A1" s="16"/>
      <c r="B1" s="17"/>
      <c r="C1" s="17"/>
      <c r="D1" s="17"/>
      <c r="E1" s="17"/>
      <c r="F1" s="17"/>
      <c r="G1" s="17"/>
      <c r="H1" s="18"/>
      <c r="I1" s="19" t="s">
        <v>17</v>
      </c>
      <c r="J1" s="20"/>
      <c r="K1" s="20"/>
      <c r="L1" s="20"/>
    </row>
    <row r="2" spans="1:13" s="1" customFormat="1" ht="65.25" customHeight="1">
      <c r="A2" s="32" t="s">
        <v>18</v>
      </c>
      <c r="B2" s="21"/>
      <c r="C2" s="21"/>
      <c r="D2" s="21"/>
      <c r="E2" s="21"/>
      <c r="F2" s="21"/>
      <c r="G2" s="21"/>
      <c r="H2" s="22"/>
      <c r="I2" s="23" t="s">
        <v>75</v>
      </c>
      <c r="J2" s="24"/>
      <c r="K2" s="24"/>
      <c r="L2" s="25"/>
    </row>
    <row r="3" spans="1:13" s="9" customFormat="1" ht="15.95" customHeight="1">
      <c r="A3" s="5" t="s">
        <v>6</v>
      </c>
      <c r="B3" s="5" t="s">
        <v>7</v>
      </c>
      <c r="C3" s="5" t="s">
        <v>8</v>
      </c>
      <c r="D3" s="5" t="s">
        <v>9</v>
      </c>
      <c r="E3" s="5" t="s">
        <v>10</v>
      </c>
      <c r="F3" s="6" t="s">
        <v>23</v>
      </c>
      <c r="G3" s="5" t="s">
        <v>12</v>
      </c>
      <c r="H3" s="7" t="s">
        <v>13</v>
      </c>
      <c r="I3" s="8" t="s">
        <v>22</v>
      </c>
      <c r="J3" s="7" t="s">
        <v>14</v>
      </c>
      <c r="K3" s="7" t="s">
        <v>15</v>
      </c>
      <c r="L3" s="7" t="s">
        <v>16</v>
      </c>
      <c r="M3" s="5" t="s">
        <v>11</v>
      </c>
    </row>
    <row r="4" spans="1:13" s="13" customFormat="1" ht="15.95" customHeight="1">
      <c r="A4" s="10">
        <v>1</v>
      </c>
      <c r="B4" s="11" t="s">
        <v>25</v>
      </c>
      <c r="C4" s="11" t="s">
        <v>26</v>
      </c>
      <c r="D4" s="11" t="s">
        <v>27</v>
      </c>
      <c r="E4" s="34" t="s">
        <v>5</v>
      </c>
      <c r="F4" s="11" t="s">
        <v>28</v>
      </c>
      <c r="G4" s="11">
        <v>15</v>
      </c>
      <c r="H4" s="12">
        <v>50</v>
      </c>
      <c r="I4" s="12">
        <f>G4*2</f>
        <v>30</v>
      </c>
      <c r="J4" s="12">
        <f>G4*8</f>
        <v>120</v>
      </c>
      <c r="K4" s="12">
        <v>30</v>
      </c>
      <c r="L4" s="12">
        <f>G4*H4+I4+J4+K4</f>
        <v>930</v>
      </c>
      <c r="M4" s="34" t="s">
        <v>29</v>
      </c>
    </row>
    <row r="5" spans="1:13" s="13" customFormat="1" ht="15.95" customHeight="1">
      <c r="A5" s="10">
        <v>2</v>
      </c>
      <c r="B5" s="11" t="s">
        <v>25</v>
      </c>
      <c r="C5" s="11" t="s">
        <v>30</v>
      </c>
      <c r="D5" s="11" t="s">
        <v>31</v>
      </c>
      <c r="E5" s="34" t="s">
        <v>5</v>
      </c>
      <c r="F5" s="11" t="s">
        <v>4</v>
      </c>
      <c r="G5" s="11">
        <v>8</v>
      </c>
      <c r="H5" s="12">
        <v>225</v>
      </c>
      <c r="I5" s="12">
        <f>G5*2</f>
        <v>16</v>
      </c>
      <c r="J5" s="12">
        <f>G5*8</f>
        <v>64</v>
      </c>
      <c r="K5" s="12"/>
      <c r="L5" s="12">
        <f t="shared" ref="L5:L26" si="0">G5*H5+I5+J5+K5</f>
        <v>1880</v>
      </c>
      <c r="M5" s="11" t="s">
        <v>0</v>
      </c>
    </row>
    <row r="6" spans="1:13" s="13" customFormat="1" ht="15.95" customHeight="1">
      <c r="A6" s="10"/>
      <c r="B6" s="11" t="s">
        <v>25</v>
      </c>
      <c r="C6" s="11" t="s">
        <v>30</v>
      </c>
      <c r="D6" s="11" t="s">
        <v>31</v>
      </c>
      <c r="E6" s="34" t="s">
        <v>5</v>
      </c>
      <c r="F6" s="11" t="s">
        <v>4</v>
      </c>
      <c r="G6" s="11">
        <v>8</v>
      </c>
      <c r="H6" s="12">
        <v>90</v>
      </c>
      <c r="I6" s="12">
        <f>G6*2</f>
        <v>16</v>
      </c>
      <c r="J6" s="12">
        <f>G6*8</f>
        <v>64</v>
      </c>
      <c r="K6" s="12">
        <v>30</v>
      </c>
      <c r="L6" s="12">
        <f t="shared" si="0"/>
        <v>830</v>
      </c>
      <c r="M6" s="34" t="s">
        <v>29</v>
      </c>
    </row>
    <row r="7" spans="1:13" s="13" customFormat="1" ht="15.95" customHeight="1">
      <c r="A7" s="10">
        <v>3</v>
      </c>
      <c r="B7" s="11" t="s">
        <v>32</v>
      </c>
      <c r="C7" s="11" t="s">
        <v>33</v>
      </c>
      <c r="D7" s="11" t="s">
        <v>34</v>
      </c>
      <c r="E7" s="34" t="s">
        <v>5</v>
      </c>
      <c r="F7" s="11" t="s">
        <v>35</v>
      </c>
      <c r="G7" s="11">
        <v>5</v>
      </c>
      <c r="H7" s="12">
        <v>200</v>
      </c>
      <c r="I7" s="12">
        <f>G7*2</f>
        <v>10</v>
      </c>
      <c r="J7" s="12">
        <f>G7*8</f>
        <v>40</v>
      </c>
      <c r="K7" s="12"/>
      <c r="L7" s="12">
        <f t="shared" si="0"/>
        <v>1050</v>
      </c>
      <c r="M7" s="11" t="s">
        <v>0</v>
      </c>
    </row>
    <row r="8" spans="1:13" s="13" customFormat="1" ht="15.95" customHeight="1">
      <c r="A8" s="10"/>
      <c r="B8" s="11" t="s">
        <v>32</v>
      </c>
      <c r="C8" s="11" t="s">
        <v>33</v>
      </c>
      <c r="D8" s="11" t="s">
        <v>34</v>
      </c>
      <c r="E8" s="34" t="s">
        <v>5</v>
      </c>
      <c r="F8" s="11" t="s">
        <v>35</v>
      </c>
      <c r="G8" s="11">
        <v>1</v>
      </c>
      <c r="H8" s="12">
        <v>200</v>
      </c>
      <c r="I8" s="12">
        <f>G8*2</f>
        <v>2</v>
      </c>
      <c r="J8" s="12">
        <f>G8*8</f>
        <v>8</v>
      </c>
      <c r="K8" s="12"/>
      <c r="L8" s="12">
        <f t="shared" si="0"/>
        <v>210</v>
      </c>
      <c r="M8" s="11" t="s">
        <v>19</v>
      </c>
    </row>
    <row r="9" spans="1:13" s="13" customFormat="1" ht="15.95" customHeight="1">
      <c r="A9" s="10"/>
      <c r="B9" s="11" t="s">
        <v>32</v>
      </c>
      <c r="C9" s="11" t="s">
        <v>33</v>
      </c>
      <c r="D9" s="11" t="s">
        <v>34</v>
      </c>
      <c r="E9" s="34" t="s">
        <v>5</v>
      </c>
      <c r="F9" s="11" t="s">
        <v>35</v>
      </c>
      <c r="G9" s="11">
        <v>32</v>
      </c>
      <c r="H9" s="12">
        <v>90</v>
      </c>
      <c r="I9" s="12">
        <f>G9*2</f>
        <v>64</v>
      </c>
      <c r="J9" s="12">
        <f>G9*8</f>
        <v>256</v>
      </c>
      <c r="K9" s="12">
        <v>30</v>
      </c>
      <c r="L9" s="12">
        <f t="shared" si="0"/>
        <v>3230</v>
      </c>
      <c r="M9" s="34" t="s">
        <v>1</v>
      </c>
    </row>
    <row r="10" spans="1:13" s="13" customFormat="1" ht="15.95" customHeight="1">
      <c r="A10" s="10">
        <v>4</v>
      </c>
      <c r="B10" s="11" t="s">
        <v>36</v>
      </c>
      <c r="C10" s="11" t="s">
        <v>37</v>
      </c>
      <c r="D10" s="11" t="s">
        <v>38</v>
      </c>
      <c r="E10" s="34" t="s">
        <v>5</v>
      </c>
      <c r="F10" s="11" t="s">
        <v>39</v>
      </c>
      <c r="G10" s="11">
        <v>1</v>
      </c>
      <c r="H10" s="12">
        <v>190</v>
      </c>
      <c r="I10" s="12">
        <f>G10*2</f>
        <v>2</v>
      </c>
      <c r="J10" s="12">
        <f>G10*8</f>
        <v>8</v>
      </c>
      <c r="K10" s="12"/>
      <c r="L10" s="12">
        <f t="shared" si="0"/>
        <v>200</v>
      </c>
      <c r="M10" s="11" t="s">
        <v>0</v>
      </c>
    </row>
    <row r="11" spans="1:13" s="13" customFormat="1" ht="15.95" customHeight="1">
      <c r="A11" s="10"/>
      <c r="B11" s="11" t="s">
        <v>36</v>
      </c>
      <c r="C11" s="11" t="s">
        <v>37</v>
      </c>
      <c r="D11" s="11" t="s">
        <v>38</v>
      </c>
      <c r="E11" s="34" t="s">
        <v>5</v>
      </c>
      <c r="F11" s="11" t="s">
        <v>39</v>
      </c>
      <c r="G11" s="11">
        <v>2</v>
      </c>
      <c r="H11" s="12">
        <v>190</v>
      </c>
      <c r="I11" s="12">
        <f>G11*2</f>
        <v>4</v>
      </c>
      <c r="J11" s="12">
        <f>G11*8</f>
        <v>16</v>
      </c>
      <c r="K11" s="12"/>
      <c r="L11" s="12">
        <f t="shared" si="0"/>
        <v>400</v>
      </c>
      <c r="M11" s="11" t="s">
        <v>19</v>
      </c>
    </row>
    <row r="12" spans="1:13" s="13" customFormat="1" ht="15.95" customHeight="1">
      <c r="A12" s="10"/>
      <c r="B12" s="11" t="s">
        <v>36</v>
      </c>
      <c r="C12" s="11" t="s">
        <v>37</v>
      </c>
      <c r="D12" s="11" t="s">
        <v>38</v>
      </c>
      <c r="E12" s="34" t="s">
        <v>5</v>
      </c>
      <c r="F12" s="11" t="s">
        <v>39</v>
      </c>
      <c r="G12" s="11">
        <v>17</v>
      </c>
      <c r="H12" s="12">
        <v>100</v>
      </c>
      <c r="I12" s="12">
        <f>G12*2</f>
        <v>34</v>
      </c>
      <c r="J12" s="12">
        <f>G12*8</f>
        <v>136</v>
      </c>
      <c r="K12" s="12">
        <v>30</v>
      </c>
      <c r="L12" s="12">
        <f t="shared" si="0"/>
        <v>1900</v>
      </c>
      <c r="M12" s="34" t="s">
        <v>1</v>
      </c>
    </row>
    <row r="13" spans="1:13" s="13" customFormat="1" ht="15.95" customHeight="1">
      <c r="A13" s="10">
        <v>5</v>
      </c>
      <c r="B13" s="11" t="s">
        <v>40</v>
      </c>
      <c r="C13" s="11" t="s">
        <v>41</v>
      </c>
      <c r="D13" s="11" t="s">
        <v>42</v>
      </c>
      <c r="E13" s="34" t="s">
        <v>5</v>
      </c>
      <c r="F13" s="11" t="s">
        <v>43</v>
      </c>
      <c r="G13" s="11">
        <v>1</v>
      </c>
      <c r="H13" s="12">
        <v>130</v>
      </c>
      <c r="I13" s="12">
        <f>G13*2</f>
        <v>2</v>
      </c>
      <c r="J13" s="12">
        <f>G13*8</f>
        <v>8</v>
      </c>
      <c r="K13" s="12"/>
      <c r="L13" s="12">
        <f t="shared" si="0"/>
        <v>140</v>
      </c>
      <c r="M13" s="11" t="s">
        <v>19</v>
      </c>
    </row>
    <row r="14" spans="1:13" s="13" customFormat="1" ht="15.95" customHeight="1">
      <c r="A14" s="10"/>
      <c r="B14" s="11" t="s">
        <v>40</v>
      </c>
      <c r="C14" s="11" t="s">
        <v>41</v>
      </c>
      <c r="D14" s="11" t="s">
        <v>42</v>
      </c>
      <c r="E14" s="34" t="s">
        <v>5</v>
      </c>
      <c r="F14" s="11" t="s">
        <v>43</v>
      </c>
      <c r="G14" s="11">
        <v>11</v>
      </c>
      <c r="H14" s="12">
        <v>50</v>
      </c>
      <c r="I14" s="12">
        <f>G14*2</f>
        <v>22</v>
      </c>
      <c r="J14" s="12">
        <f>G14*8</f>
        <v>88</v>
      </c>
      <c r="K14" s="12">
        <v>30</v>
      </c>
      <c r="L14" s="12">
        <f t="shared" si="0"/>
        <v>690</v>
      </c>
      <c r="M14" s="34" t="s">
        <v>1</v>
      </c>
    </row>
    <row r="15" spans="1:13" s="13" customFormat="1" ht="15.95" customHeight="1">
      <c r="A15" s="10">
        <v>6</v>
      </c>
      <c r="B15" s="11" t="s">
        <v>40</v>
      </c>
      <c r="C15" s="11" t="s">
        <v>44</v>
      </c>
      <c r="D15" s="11" t="s">
        <v>45</v>
      </c>
      <c r="E15" s="34" t="s">
        <v>5</v>
      </c>
      <c r="F15" s="11" t="s">
        <v>43</v>
      </c>
      <c r="G15" s="11">
        <v>2</v>
      </c>
      <c r="H15" s="12">
        <v>130</v>
      </c>
      <c r="I15" s="12">
        <f>G15*2</f>
        <v>4</v>
      </c>
      <c r="J15" s="12">
        <f>G15*8</f>
        <v>16</v>
      </c>
      <c r="K15" s="12"/>
      <c r="L15" s="12">
        <f t="shared" si="0"/>
        <v>280</v>
      </c>
      <c r="M15" s="11" t="s">
        <v>0</v>
      </c>
    </row>
    <row r="16" spans="1:13" s="13" customFormat="1" ht="15.95" customHeight="1">
      <c r="A16" s="10"/>
      <c r="B16" s="11" t="s">
        <v>40</v>
      </c>
      <c r="C16" s="11" t="s">
        <v>44</v>
      </c>
      <c r="D16" s="11" t="s">
        <v>45</v>
      </c>
      <c r="E16" s="34" t="s">
        <v>5</v>
      </c>
      <c r="F16" s="11" t="s">
        <v>43</v>
      </c>
      <c r="G16" s="11">
        <v>32</v>
      </c>
      <c r="H16" s="12">
        <v>50</v>
      </c>
      <c r="I16" s="12">
        <f>G16*2</f>
        <v>64</v>
      </c>
      <c r="J16" s="12">
        <f>G16*8</f>
        <v>256</v>
      </c>
      <c r="K16" s="12">
        <v>30</v>
      </c>
      <c r="L16" s="12">
        <f t="shared" si="0"/>
        <v>1950</v>
      </c>
      <c r="M16" s="34" t="s">
        <v>1</v>
      </c>
    </row>
    <row r="17" spans="1:15" s="13" customFormat="1" ht="15.95" customHeight="1">
      <c r="A17" s="10">
        <v>7</v>
      </c>
      <c r="B17" s="11" t="s">
        <v>46</v>
      </c>
      <c r="C17" s="11" t="s">
        <v>47</v>
      </c>
      <c r="D17" s="11" t="s">
        <v>48</v>
      </c>
      <c r="E17" s="34" t="s">
        <v>5</v>
      </c>
      <c r="F17" s="11" t="s">
        <v>3</v>
      </c>
      <c r="G17" s="11">
        <v>15</v>
      </c>
      <c r="H17" s="12">
        <v>80</v>
      </c>
      <c r="I17" s="12">
        <f>G17*2</f>
        <v>30</v>
      </c>
      <c r="J17" s="12">
        <f>G17*8</f>
        <v>120</v>
      </c>
      <c r="K17" s="12">
        <v>30</v>
      </c>
      <c r="L17" s="12">
        <f t="shared" si="0"/>
        <v>1380</v>
      </c>
      <c r="M17" s="34" t="s">
        <v>29</v>
      </c>
    </row>
    <row r="18" spans="1:15" s="13" customFormat="1" ht="15.95" customHeight="1">
      <c r="A18" s="10">
        <v>8</v>
      </c>
      <c r="B18" s="11" t="s">
        <v>46</v>
      </c>
      <c r="C18" s="11" t="s">
        <v>49</v>
      </c>
      <c r="D18" s="11" t="s">
        <v>50</v>
      </c>
      <c r="E18" s="34" t="s">
        <v>5</v>
      </c>
      <c r="F18" s="34" t="s">
        <v>51</v>
      </c>
      <c r="G18" s="11">
        <v>12</v>
      </c>
      <c r="H18" s="12">
        <v>70</v>
      </c>
      <c r="I18" s="12">
        <f>G18*2</f>
        <v>24</v>
      </c>
      <c r="J18" s="12">
        <f>G18*8</f>
        <v>96</v>
      </c>
      <c r="K18" s="12">
        <v>30</v>
      </c>
      <c r="L18" s="12">
        <f t="shared" si="0"/>
        <v>990</v>
      </c>
      <c r="M18" s="34" t="s">
        <v>29</v>
      </c>
    </row>
    <row r="19" spans="1:15" s="13" customFormat="1" ht="15.95" customHeight="1">
      <c r="A19" s="10">
        <v>9</v>
      </c>
      <c r="B19" s="11" t="s">
        <v>52</v>
      </c>
      <c r="C19" s="11" t="s">
        <v>53</v>
      </c>
      <c r="D19" s="11" t="s">
        <v>54</v>
      </c>
      <c r="E19" s="34" t="s">
        <v>5</v>
      </c>
      <c r="F19" s="11" t="s">
        <v>55</v>
      </c>
      <c r="G19" s="11">
        <v>28</v>
      </c>
      <c r="H19" s="12">
        <v>90</v>
      </c>
      <c r="I19" s="12">
        <f>G19*2</f>
        <v>56</v>
      </c>
      <c r="J19" s="12">
        <f>G19*8</f>
        <v>224</v>
      </c>
      <c r="K19" s="12">
        <v>30</v>
      </c>
      <c r="L19" s="12">
        <f t="shared" si="0"/>
        <v>2830</v>
      </c>
      <c r="M19" s="34" t="s">
        <v>29</v>
      </c>
    </row>
    <row r="20" spans="1:15" s="13" customFormat="1" ht="15.95" customHeight="1">
      <c r="A20" s="10">
        <v>10</v>
      </c>
      <c r="B20" s="11" t="s">
        <v>56</v>
      </c>
      <c r="C20" s="11" t="s">
        <v>57</v>
      </c>
      <c r="D20" s="11" t="s">
        <v>58</v>
      </c>
      <c r="E20" s="34" t="s">
        <v>5</v>
      </c>
      <c r="F20" s="11" t="s">
        <v>59</v>
      </c>
      <c r="G20" s="11">
        <v>2</v>
      </c>
      <c r="H20" s="12">
        <v>120</v>
      </c>
      <c r="I20" s="12">
        <f>G20*2</f>
        <v>4</v>
      </c>
      <c r="J20" s="12">
        <f>G20*8</f>
        <v>16</v>
      </c>
      <c r="K20" s="12"/>
      <c r="L20" s="12">
        <f t="shared" si="0"/>
        <v>260</v>
      </c>
      <c r="M20" s="11" t="s">
        <v>19</v>
      </c>
    </row>
    <row r="21" spans="1:15" s="13" customFormat="1" ht="15.95" customHeight="1">
      <c r="A21" s="10"/>
      <c r="B21" s="11" t="s">
        <v>56</v>
      </c>
      <c r="C21" s="11" t="s">
        <v>57</v>
      </c>
      <c r="D21" s="11" t="s">
        <v>58</v>
      </c>
      <c r="E21" s="34" t="s">
        <v>5</v>
      </c>
      <c r="F21" s="11" t="s">
        <v>59</v>
      </c>
      <c r="G21" s="11">
        <v>7</v>
      </c>
      <c r="H21" s="12">
        <v>45</v>
      </c>
      <c r="I21" s="12">
        <f>G21*2</f>
        <v>14</v>
      </c>
      <c r="J21" s="12">
        <f>G21*8</f>
        <v>56</v>
      </c>
      <c r="K21" s="12">
        <v>30</v>
      </c>
      <c r="L21" s="12">
        <f t="shared" si="0"/>
        <v>415</v>
      </c>
      <c r="M21" s="34" t="s">
        <v>1</v>
      </c>
    </row>
    <row r="22" spans="1:15" s="13" customFormat="1" ht="15.95" customHeight="1">
      <c r="A22" s="10">
        <v>11</v>
      </c>
      <c r="B22" s="11" t="s">
        <v>56</v>
      </c>
      <c r="C22" s="11" t="s">
        <v>60</v>
      </c>
      <c r="D22" s="11" t="s">
        <v>61</v>
      </c>
      <c r="E22" s="34" t="s">
        <v>5</v>
      </c>
      <c r="F22" s="11" t="s">
        <v>2</v>
      </c>
      <c r="G22" s="11">
        <v>5</v>
      </c>
      <c r="H22" s="12">
        <v>120</v>
      </c>
      <c r="I22" s="12">
        <f>G22*2</f>
        <v>10</v>
      </c>
      <c r="J22" s="12">
        <f>G22*8</f>
        <v>40</v>
      </c>
      <c r="K22" s="12">
        <v>30</v>
      </c>
      <c r="L22" s="12">
        <f t="shared" si="0"/>
        <v>680</v>
      </c>
      <c r="M22" s="11" t="s">
        <v>0</v>
      </c>
    </row>
    <row r="23" spans="1:15" s="13" customFormat="1" ht="15.95" customHeight="1">
      <c r="A23" s="10">
        <v>12</v>
      </c>
      <c r="B23" s="11" t="s">
        <v>62</v>
      </c>
      <c r="C23" s="11" t="s">
        <v>63</v>
      </c>
      <c r="D23" s="11" t="s">
        <v>64</v>
      </c>
      <c r="E23" s="34" t="s">
        <v>5</v>
      </c>
      <c r="F23" s="11" t="s">
        <v>65</v>
      </c>
      <c r="G23" s="11">
        <v>3</v>
      </c>
      <c r="H23" s="12">
        <v>180</v>
      </c>
      <c r="I23" s="12">
        <f>G23*2</f>
        <v>6</v>
      </c>
      <c r="J23" s="12">
        <f>G23*8</f>
        <v>24</v>
      </c>
      <c r="K23" s="12"/>
      <c r="L23" s="12">
        <f t="shared" si="0"/>
        <v>570</v>
      </c>
      <c r="M23" s="11" t="s">
        <v>0</v>
      </c>
    </row>
    <row r="24" spans="1:15" s="13" customFormat="1" ht="15.95" customHeight="1">
      <c r="A24" s="10"/>
      <c r="B24" s="11" t="s">
        <v>62</v>
      </c>
      <c r="C24" s="11" t="s">
        <v>63</v>
      </c>
      <c r="D24" s="11" t="s">
        <v>64</v>
      </c>
      <c r="E24" s="34" t="s">
        <v>5</v>
      </c>
      <c r="F24" s="11" t="s">
        <v>65</v>
      </c>
      <c r="G24" s="11">
        <v>73</v>
      </c>
      <c r="H24" s="12">
        <v>60</v>
      </c>
      <c r="I24" s="12">
        <f>G24*2</f>
        <v>146</v>
      </c>
      <c r="J24" s="12">
        <f>G24*8</f>
        <v>584</v>
      </c>
      <c r="K24" s="12">
        <v>30</v>
      </c>
      <c r="L24" s="12">
        <f t="shared" si="0"/>
        <v>5140</v>
      </c>
      <c r="M24" s="34" t="s">
        <v>29</v>
      </c>
    </row>
    <row r="25" spans="1:15" s="13" customFormat="1" ht="15.95" customHeight="1">
      <c r="A25" s="10">
        <v>13</v>
      </c>
      <c r="B25" s="11" t="s">
        <v>66</v>
      </c>
      <c r="C25" s="11" t="s">
        <v>67</v>
      </c>
      <c r="D25" s="11" t="s">
        <v>68</v>
      </c>
      <c r="E25" s="34" t="s">
        <v>5</v>
      </c>
      <c r="F25" s="11" t="s">
        <v>69</v>
      </c>
      <c r="G25" s="11">
        <v>39</v>
      </c>
      <c r="H25" s="12">
        <v>190</v>
      </c>
      <c r="I25" s="12">
        <f>G25*2</f>
        <v>78</v>
      </c>
      <c r="J25" s="12">
        <f>G25*8</f>
        <v>312</v>
      </c>
      <c r="K25" s="12">
        <v>30</v>
      </c>
      <c r="L25" s="12">
        <f t="shared" si="0"/>
        <v>7830</v>
      </c>
      <c r="M25" s="11" t="s">
        <v>19</v>
      </c>
    </row>
    <row r="26" spans="1:15" s="13" customFormat="1" ht="15.95" customHeight="1">
      <c r="A26" s="10">
        <v>14</v>
      </c>
      <c r="B26" s="11" t="s">
        <v>70</v>
      </c>
      <c r="C26" s="11" t="s">
        <v>71</v>
      </c>
      <c r="D26" s="11" t="s">
        <v>72</v>
      </c>
      <c r="E26" s="34" t="s">
        <v>5</v>
      </c>
      <c r="F26" s="11" t="s">
        <v>73</v>
      </c>
      <c r="G26" s="11">
        <v>14</v>
      </c>
      <c r="H26" s="12">
        <v>60</v>
      </c>
      <c r="I26" s="12">
        <f>G26*2</f>
        <v>28</v>
      </c>
      <c r="J26" s="12">
        <f>G26*8</f>
        <v>112</v>
      </c>
      <c r="K26" s="12">
        <v>30</v>
      </c>
      <c r="L26" s="12">
        <f t="shared" si="0"/>
        <v>1010</v>
      </c>
      <c r="M26" s="11" t="s">
        <v>20</v>
      </c>
    </row>
    <row r="27" spans="1:15" s="13" customFormat="1" ht="15.95" customHeight="1">
      <c r="A27" s="27" t="s">
        <v>74</v>
      </c>
      <c r="B27" s="28"/>
      <c r="C27" s="28"/>
      <c r="D27" s="28"/>
      <c r="E27" s="28"/>
      <c r="F27" s="28"/>
      <c r="G27" s="28"/>
      <c r="H27" s="28"/>
      <c r="I27" s="28"/>
      <c r="J27" s="28"/>
      <c r="K27" s="29"/>
      <c r="L27" s="30">
        <f>ROUND(SUM(L4:L26),0)</f>
        <v>34795</v>
      </c>
      <c r="M27" s="31"/>
    </row>
    <row r="28" spans="1:15" s="13" customFormat="1" ht="15.95" customHeight="1">
      <c r="A28" s="35"/>
      <c r="G28" s="5">
        <f>SUM(G4:G26)</f>
        <v>333</v>
      </c>
      <c r="H28" s="36"/>
      <c r="I28" s="36"/>
      <c r="J28" s="36"/>
      <c r="K28" s="36"/>
      <c r="L28" s="36"/>
    </row>
    <row r="29" spans="1:15" s="2" customFormat="1" ht="30" customHeight="1">
      <c r="A29" s="26" t="s">
        <v>24</v>
      </c>
      <c r="B29" s="14"/>
      <c r="C29" s="14"/>
      <c r="D29" s="14"/>
      <c r="E29" s="14"/>
      <c r="F29" s="14"/>
      <c r="G29" s="14"/>
      <c r="H29" s="15"/>
      <c r="I29" s="15"/>
      <c r="J29" s="15"/>
      <c r="K29" s="15"/>
      <c r="L29" s="15"/>
    </row>
    <row r="30" spans="1:15" s="2" customFormat="1" ht="30" customHeight="1">
      <c r="A30" s="14" t="s">
        <v>21</v>
      </c>
      <c r="B30" s="14"/>
      <c r="C30" s="14"/>
      <c r="D30" s="14"/>
      <c r="E30" s="14"/>
      <c r="F30" s="14"/>
      <c r="G30" s="14"/>
      <c r="H30" s="15"/>
      <c r="I30" s="15"/>
      <c r="J30" s="15"/>
      <c r="K30" s="15"/>
      <c r="L30" s="15"/>
      <c r="O30" s="33">
        <f>L27</f>
        <v>34795</v>
      </c>
    </row>
  </sheetData>
  <sortState ref="B4:M32">
    <sortCondition ref="B4:B32"/>
    <sortCondition ref="C4:C32"/>
  </sortState>
  <mergeCells count="7">
    <mergeCell ref="A29:L29"/>
    <mergeCell ref="A30:L30"/>
    <mergeCell ref="A1:H1"/>
    <mergeCell ref="I1:L1"/>
    <mergeCell ref="A2:H2"/>
    <mergeCell ref="I2:L2"/>
    <mergeCell ref="A27:K27"/>
  </mergeCells>
  <pageMargins left="0.31" right="0.24" top="0.56999999999999995" bottom="0.24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2026-02-21T07:30:12Z</cp:lastPrinted>
  <dcterms:created xsi:type="dcterms:W3CDTF">2026-01-12T07:30:33Z</dcterms:created>
  <dcterms:modified xsi:type="dcterms:W3CDTF">2026-02-21T07:33:49Z</dcterms:modified>
</cp:coreProperties>
</file>