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3" i="1"/>
  <c r="J4"/>
  <c r="G16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4"/>
</calcChain>
</file>

<file path=xl/sharedStrings.xml><?xml version="1.0" encoding="utf-8"?>
<sst xmlns="http://schemas.openxmlformats.org/spreadsheetml/2006/main" count="61" uniqueCount="49">
  <si>
    <t>06/11/2025</t>
  </si>
  <si>
    <t>261</t>
  </si>
  <si>
    <t>253</t>
  </si>
  <si>
    <t>11/11/2025</t>
  </si>
  <si>
    <t>255</t>
  </si>
  <si>
    <t>385</t>
  </si>
  <si>
    <t>18/11/2025</t>
  </si>
  <si>
    <t>420</t>
  </si>
  <si>
    <t>19/11/2025</t>
  </si>
  <si>
    <t>174</t>
  </si>
  <si>
    <t>29/11/2025</t>
  </si>
  <si>
    <t>286</t>
  </si>
  <si>
    <t>01/11/2025</t>
  </si>
  <si>
    <t>164</t>
  </si>
  <si>
    <t>26/11/2025</t>
  </si>
  <si>
    <t>185</t>
  </si>
  <si>
    <t>SL</t>
  </si>
  <si>
    <t>DATE</t>
  </si>
  <si>
    <t>LR NO</t>
  </si>
  <si>
    <t>INV NO</t>
  </si>
  <si>
    <t>FROM</t>
  </si>
  <si>
    <t>TO</t>
  </si>
  <si>
    <t>CASE</t>
  </si>
  <si>
    <t>DO/11719</t>
  </si>
  <si>
    <t>DO/11724</t>
  </si>
  <si>
    <t>DO/11897</t>
  </si>
  <si>
    <t>DO/11928</t>
  </si>
  <si>
    <t>DO/12266</t>
  </si>
  <si>
    <t>DO/12304</t>
  </si>
  <si>
    <t>DO/12956</t>
  </si>
  <si>
    <t>MA/07927</t>
  </si>
  <si>
    <t>MA/08883</t>
  </si>
  <si>
    <t>BALUGAON</t>
  </si>
  <si>
    <t>MAHANGA</t>
  </si>
  <si>
    <t>KENDRAPARA</t>
  </si>
  <si>
    <t>RAJKANIKA</t>
  </si>
  <si>
    <t>DAMANJODI</t>
  </si>
  <si>
    <t>TIKABALI</t>
  </si>
  <si>
    <t>CTC</t>
  </si>
  <si>
    <t>RATE</t>
  </si>
  <si>
    <t>LR CH</t>
  </si>
  <si>
    <t>AMOUNT</t>
  </si>
  <si>
    <t>BHUBAN</t>
  </si>
  <si>
    <t>INVOICE
PRAGATI LOGISTICS,SAMANTA SAHI KHUNTIA LANE,8984191006
GST No:21AGHPB9356M1Z9</t>
  </si>
  <si>
    <t>GG PLAST PRIVATE LIMITED
Address: C/o-Mohini Devi Goenka  Holding No.-237 ,Kathagada Sah 753001 mo-9437579712mo-9437579712,9337725042
GST No:21AAICG7317F1ZW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</si>
  <si>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</si>
  <si>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</si>
  <si>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(RUPEES TWO THOUSAND EIGHT HUNDRED NINETEEN ONLY)</t>
  </si>
  <si>
    <t>Bill Date:  30/11/2025
Bill NO : 21268
Total Amount : 2819.00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</si>
</sst>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5</xdr:col>
      <xdr:colOff>714375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95250"/>
          <a:ext cx="31432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N6" sqref="N6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6.5703125" bestFit="1" customWidth="1"/>
    <col min="9" max="9" width="5.85546875" bestFit="1" customWidth="1"/>
    <col min="10" max="10" width="9.85546875" customWidth="1"/>
  </cols>
  <sheetData>
    <row r="1" spans="1:10" s="7" customFormat="1" ht="90" customHeight="1">
      <c r="A1" s="13"/>
      <c r="B1" s="13"/>
      <c r="C1" s="13"/>
      <c r="D1" s="13"/>
      <c r="E1" s="13"/>
      <c r="F1" s="13"/>
      <c r="G1" s="14" t="s">
        <v>43</v>
      </c>
      <c r="H1" s="14"/>
      <c r="I1" s="14"/>
      <c r="J1" s="14"/>
    </row>
    <row r="2" spans="1:10" s="7" customFormat="1" ht="81.75" customHeight="1">
      <c r="A2" s="15" t="s">
        <v>44</v>
      </c>
      <c r="B2" s="15"/>
      <c r="C2" s="15"/>
      <c r="D2" s="15"/>
      <c r="E2" s="15"/>
      <c r="F2" s="15"/>
      <c r="G2" s="16" t="s">
        <v>48</v>
      </c>
      <c r="H2" s="16"/>
      <c r="I2" s="16"/>
      <c r="J2" s="16"/>
    </row>
    <row r="3" spans="1:10" s="1" customFormat="1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4" t="s">
        <v>39</v>
      </c>
      <c r="I3" s="4" t="s">
        <v>40</v>
      </c>
      <c r="J3" s="4" t="s">
        <v>41</v>
      </c>
    </row>
    <row r="4" spans="1:10">
      <c r="A4" s="2">
        <v>1</v>
      </c>
      <c r="B4" s="2" t="s">
        <v>12</v>
      </c>
      <c r="C4" s="2" t="s">
        <v>30</v>
      </c>
      <c r="D4" s="2" t="s">
        <v>13</v>
      </c>
      <c r="E4" s="2" t="s">
        <v>38</v>
      </c>
      <c r="F4" s="2" t="s">
        <v>36</v>
      </c>
      <c r="G4" s="2">
        <v>6</v>
      </c>
      <c r="H4" s="5">
        <f>VLOOKUP(F4,'[1]ANCHOR HEALTH &amp; BEAUTY CARE'!$C$4:$D$249,2,FALSE)</f>
        <v>100</v>
      </c>
      <c r="I4" s="5">
        <v>20</v>
      </c>
      <c r="J4" s="5">
        <f>G4*H4+I4</f>
        <v>620</v>
      </c>
    </row>
    <row r="5" spans="1:10">
      <c r="A5" s="2">
        <v>2</v>
      </c>
      <c r="B5" s="2" t="s">
        <v>0</v>
      </c>
      <c r="C5" s="2" t="s">
        <v>23</v>
      </c>
      <c r="D5" s="2" t="s">
        <v>1</v>
      </c>
      <c r="E5" s="2" t="s">
        <v>38</v>
      </c>
      <c r="F5" s="2" t="s">
        <v>32</v>
      </c>
      <c r="G5" s="2">
        <v>8</v>
      </c>
      <c r="H5" s="5">
        <f>VLOOKUP(F5,'[1]ANCHOR HEALTH &amp; BEAUTY CARE'!$C$4:$D$249,2,FALSE)</f>
        <v>37.5</v>
      </c>
      <c r="I5" s="5">
        <v>20</v>
      </c>
      <c r="J5" s="5">
        <f t="shared" ref="J5:J12" si="0">G5*H5+I5</f>
        <v>320</v>
      </c>
    </row>
    <row r="6" spans="1:10">
      <c r="A6" s="2">
        <v>3</v>
      </c>
      <c r="B6" s="2" t="s">
        <v>0</v>
      </c>
      <c r="C6" s="2" t="s">
        <v>24</v>
      </c>
      <c r="D6" s="2" t="s">
        <v>2</v>
      </c>
      <c r="E6" s="2" t="s">
        <v>38</v>
      </c>
      <c r="F6" s="2" t="s">
        <v>33</v>
      </c>
      <c r="G6" s="2">
        <v>3</v>
      </c>
      <c r="H6" s="5">
        <f>VLOOKUP(F6,'[1]ANCHOR HEALTH &amp; BEAUTY CARE'!$C$4:$D$249,2,FALSE)</f>
        <v>40</v>
      </c>
      <c r="I6" s="5">
        <v>20</v>
      </c>
      <c r="J6" s="5">
        <f t="shared" si="0"/>
        <v>140</v>
      </c>
    </row>
    <row r="7" spans="1:10">
      <c r="A7" s="2">
        <v>4</v>
      </c>
      <c r="B7" s="2" t="s">
        <v>3</v>
      </c>
      <c r="C7" s="2" t="s">
        <v>25</v>
      </c>
      <c r="D7" s="2" t="s">
        <v>4</v>
      </c>
      <c r="E7" s="2" t="s">
        <v>38</v>
      </c>
      <c r="F7" s="6" t="s">
        <v>42</v>
      </c>
      <c r="G7" s="2">
        <v>10</v>
      </c>
      <c r="H7" s="5">
        <f>VLOOKUP(F7,'[1]ANCHOR HEALTH &amp; BEAUTY CARE'!$C$4:$D$249,2,FALSE)</f>
        <v>40</v>
      </c>
      <c r="I7" s="5">
        <v>20</v>
      </c>
      <c r="J7" s="5">
        <f t="shared" si="0"/>
        <v>420</v>
      </c>
    </row>
    <row r="8" spans="1:10">
      <c r="A8" s="2">
        <v>5</v>
      </c>
      <c r="B8" s="2" t="s">
        <v>3</v>
      </c>
      <c r="C8" s="2" t="s">
        <v>26</v>
      </c>
      <c r="D8" s="2" t="s">
        <v>5</v>
      </c>
      <c r="E8" s="2" t="s">
        <v>38</v>
      </c>
      <c r="F8" s="6" t="s">
        <v>42</v>
      </c>
      <c r="G8" s="2">
        <v>3</v>
      </c>
      <c r="H8" s="5">
        <f>VLOOKUP(F8,'[1]ANCHOR HEALTH &amp; BEAUTY CARE'!$C$4:$D$249,2,FALSE)</f>
        <v>40</v>
      </c>
      <c r="I8" s="5">
        <v>20</v>
      </c>
      <c r="J8" s="5">
        <f t="shared" si="0"/>
        <v>140</v>
      </c>
    </row>
    <row r="9" spans="1:10">
      <c r="A9" s="2">
        <v>6</v>
      </c>
      <c r="B9" s="2" t="s">
        <v>6</v>
      </c>
      <c r="C9" s="2" t="s">
        <v>27</v>
      </c>
      <c r="D9" s="2" t="s">
        <v>7</v>
      </c>
      <c r="E9" s="2" t="s">
        <v>38</v>
      </c>
      <c r="F9" s="2" t="s">
        <v>32</v>
      </c>
      <c r="G9" s="2">
        <v>8</v>
      </c>
      <c r="H9" s="5">
        <f>VLOOKUP(F9,'[1]ANCHOR HEALTH &amp; BEAUTY CARE'!$C$4:$D$249,2,FALSE)</f>
        <v>37.5</v>
      </c>
      <c r="I9" s="5">
        <v>20</v>
      </c>
      <c r="J9" s="5">
        <f t="shared" si="0"/>
        <v>320</v>
      </c>
    </row>
    <row r="10" spans="1:10">
      <c r="A10" s="2">
        <v>7</v>
      </c>
      <c r="B10" s="2" t="s">
        <v>8</v>
      </c>
      <c r="C10" s="2" t="s">
        <v>28</v>
      </c>
      <c r="D10" s="2" t="s">
        <v>9</v>
      </c>
      <c r="E10" s="2" t="s">
        <v>38</v>
      </c>
      <c r="F10" s="2" t="s">
        <v>34</v>
      </c>
      <c r="G10" s="2">
        <v>5</v>
      </c>
      <c r="H10" s="5">
        <f>VLOOKUP(F10,'[1]ANCHOR HEALTH &amp; BEAUTY CARE'!$C$4:$D$249,2,FALSE)</f>
        <v>37.5</v>
      </c>
      <c r="I10" s="5">
        <v>20</v>
      </c>
      <c r="J10" s="5">
        <f t="shared" si="0"/>
        <v>207.5</v>
      </c>
    </row>
    <row r="11" spans="1:10">
      <c r="A11" s="2">
        <v>8</v>
      </c>
      <c r="B11" s="2" t="s">
        <v>14</v>
      </c>
      <c r="C11" s="2" t="s">
        <v>31</v>
      </c>
      <c r="D11" s="2" t="s">
        <v>15</v>
      </c>
      <c r="E11" s="2" t="s">
        <v>38</v>
      </c>
      <c r="F11" s="2" t="s">
        <v>37</v>
      </c>
      <c r="G11" s="2">
        <v>8</v>
      </c>
      <c r="H11" s="5">
        <f>VLOOKUP(F11,'[1]ANCHOR HEALTH &amp; BEAUTY CARE'!$C$4:$D$249,2,FALSE)</f>
        <v>60</v>
      </c>
      <c r="I11" s="5">
        <v>20</v>
      </c>
      <c r="J11" s="5">
        <f t="shared" si="0"/>
        <v>500</v>
      </c>
    </row>
    <row r="12" spans="1:10">
      <c r="A12" s="2">
        <v>9</v>
      </c>
      <c r="B12" s="2" t="s">
        <v>10</v>
      </c>
      <c r="C12" s="2" t="s">
        <v>29</v>
      </c>
      <c r="D12" s="2" t="s">
        <v>11</v>
      </c>
      <c r="E12" s="2" t="s">
        <v>38</v>
      </c>
      <c r="F12" s="2" t="s">
        <v>35</v>
      </c>
      <c r="G12" s="2">
        <v>3</v>
      </c>
      <c r="H12" s="5">
        <f>VLOOKUP(F12,'[1]ANCHOR HEALTH &amp; BEAUTY CARE'!$C$4:$D$249,2,FALSE)</f>
        <v>43.75</v>
      </c>
      <c r="I12" s="5">
        <v>20</v>
      </c>
      <c r="J12" s="5">
        <f t="shared" si="0"/>
        <v>151.25</v>
      </c>
    </row>
    <row r="13" spans="1:10" s="9" customFormat="1">
      <c r="A13" s="17" t="s">
        <v>47</v>
      </c>
      <c r="B13" s="18"/>
      <c r="C13" s="18"/>
      <c r="D13" s="18"/>
      <c r="E13" s="18"/>
      <c r="F13" s="18"/>
      <c r="G13" s="18"/>
      <c r="H13" s="19"/>
      <c r="I13" s="20"/>
      <c r="J13" s="8">
        <f>ROUND(SUM(J4:J12),0)</f>
        <v>2819</v>
      </c>
    </row>
    <row r="14" spans="1:10" s="9" customFormat="1" ht="30" customHeight="1">
      <c r="A14" s="11" t="s">
        <v>45</v>
      </c>
      <c r="B14" s="11"/>
      <c r="C14" s="11"/>
      <c r="D14" s="11"/>
      <c r="E14" s="11"/>
      <c r="F14" s="11"/>
      <c r="G14" s="11"/>
      <c r="H14" s="12"/>
      <c r="I14" s="12"/>
      <c r="J14" s="12"/>
    </row>
    <row r="15" spans="1:10" s="9" customFormat="1" ht="30" customHeight="1">
      <c r="A15" s="11" t="s">
        <v>46</v>
      </c>
      <c r="B15" s="11"/>
      <c r="C15" s="11"/>
      <c r="D15" s="11"/>
      <c r="E15" s="11"/>
      <c r="F15" s="11"/>
      <c r="G15" s="11"/>
      <c r="H15" s="12"/>
      <c r="I15" s="12"/>
      <c r="J15" s="12"/>
    </row>
    <row r="16" spans="1:10">
      <c r="D16" s="7"/>
      <c r="G16" s="10">
        <f>SUM(G1:G12)</f>
        <v>54</v>
      </c>
    </row>
  </sheetData>
  <sortState ref="B2:G10">
    <sortCondition ref="B1"/>
  </sortState>
  <mergeCells count="7">
    <mergeCell ref="A15:J15"/>
    <mergeCell ref="A1:F1"/>
    <mergeCell ref="G1:J1"/>
    <mergeCell ref="A2:F2"/>
    <mergeCell ref="G2:J2"/>
    <mergeCell ref="A13:I13"/>
    <mergeCell ref="A14:J14"/>
  </mergeCells>
  <conditionalFormatting sqref="C1:C2">
    <cfRule type="duplicateValues" dxfId="3" priority="3"/>
    <cfRule type="duplicateValues" dxfId="2" priority="4"/>
  </conditionalFormatting>
  <conditionalFormatting sqref="C13:C15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2025-12-11T12:09:41Z</dcterms:created>
  <dcterms:modified xsi:type="dcterms:W3CDTF">2025-12-13T04:53:04Z</dcterms:modified>
</cp:coreProperties>
</file>