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L9"/>
  <c r="J5"/>
  <c r="J6"/>
  <c r="J7"/>
  <c r="J8"/>
  <c r="J10"/>
  <c r="J4"/>
  <c r="I5"/>
  <c r="L5" s="1"/>
  <c r="I6"/>
  <c r="L6" s="1"/>
  <c r="I7"/>
  <c r="L7" s="1"/>
  <c r="I8"/>
  <c r="L8" s="1"/>
  <c r="I10"/>
  <c r="L10" s="1"/>
  <c r="I4"/>
  <c r="L4" s="1"/>
  <c r="L11" s="1"/>
</calcChain>
</file>

<file path=xl/sharedStrings.xml><?xml version="1.0" encoding="utf-8"?>
<sst xmlns="http://schemas.openxmlformats.org/spreadsheetml/2006/main" count="61" uniqueCount="47">
  <si>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</si>
  <si>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</si>
  <si>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</si>
  <si>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</si>
  <si>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</si>
  <si>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</si>
  <si>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01/1/2025</t>
  </si>
  <si>
    <t>0250</t>
  </si>
  <si>
    <t>249</t>
  </si>
  <si>
    <t>05/1/2025</t>
  </si>
  <si>
    <t>255</t>
  </si>
  <si>
    <t>08/1/2025</t>
  </si>
  <si>
    <t>257</t>
  </si>
  <si>
    <t>256</t>
  </si>
  <si>
    <t>10/1/2025</t>
  </si>
  <si>
    <t>258</t>
  </si>
  <si>
    <t>GST to be paid by Consignor under Reverse Charge Mechanism (RCM) as per GST</t>
  </si>
  <si>
    <t>Thanking you for your business.
PRAGATI LOGISTICS</t>
  </si>
  <si>
    <t>261</t>
  </si>
  <si>
    <t>21/1/2025</t>
  </si>
  <si>
    <t>ANGUL</t>
  </si>
  <si>
    <t>PURI</t>
  </si>
  <si>
    <t>ASKA</t>
  </si>
  <si>
    <t>GUNUPUR</t>
  </si>
  <si>
    <t>PHULBANI</t>
  </si>
  <si>
    <t xml:space="preserve">PARALAKHEMUNDI </t>
  </si>
  <si>
    <t>PARADEEP</t>
  </si>
  <si>
    <t>CTC</t>
  </si>
  <si>
    <t>SL</t>
  </si>
  <si>
    <t>LR NO</t>
  </si>
  <si>
    <t>INV NO</t>
  </si>
  <si>
    <t>FROM</t>
  </si>
  <si>
    <t>TO</t>
  </si>
  <si>
    <t>AYUR. OIL</t>
  </si>
  <si>
    <t>DD.CH.</t>
  </si>
  <si>
    <t>LR CH</t>
  </si>
  <si>
    <t xml:space="preserve">TO, 
SHREE HANUMAN AGENCY
Address: H.No.412, Ward No.14   Keuta sahi  Choudhury bazar  753001,7978605766
GST No:21AZYPS2806B1ZE
</t>
  </si>
  <si>
    <t>MA/13169</t>
  </si>
  <si>
    <t>DO/18978</t>
  </si>
  <si>
    <t>MA/13449</t>
  </si>
  <si>
    <t>MA/13568</t>
  </si>
  <si>
    <t>MA/13572</t>
  </si>
  <si>
    <t>MA/13661</t>
  </si>
  <si>
    <t>DO/20088</t>
  </si>
  <si>
    <t>Bill Date:31/01/2025
Bill NO : 33639
TotalAmount:3100.00</t>
  </si>
  <si>
    <t>(RUPEES THREE THOUAND ONE HUNDRED ONLY)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</si>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</sst>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95250</xdr:rowOff>
    </xdr:from>
    <xdr:to>
      <xdr:col>6</xdr:col>
      <xdr:colOff>419101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6" y="95250"/>
          <a:ext cx="392430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20</v>
          </cell>
        </row>
        <row r="6">
          <cell r="C6" t="str">
            <v>ASKA</v>
          </cell>
          <cell r="D6">
            <v>29</v>
          </cell>
          <cell r="I6">
            <v>20</v>
          </cell>
        </row>
        <row r="7">
          <cell r="C7" t="str">
            <v>BALASORE</v>
          </cell>
          <cell r="D7">
            <v>29</v>
          </cell>
          <cell r="I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I8">
            <v>20</v>
          </cell>
          <cell r="J8">
            <v>40</v>
          </cell>
        </row>
        <row r="9">
          <cell r="C9" t="str">
            <v>BALUGAON</v>
          </cell>
          <cell r="D9">
            <v>29</v>
          </cell>
          <cell r="I9">
            <v>20</v>
          </cell>
        </row>
        <row r="10">
          <cell r="C10" t="str">
            <v>BARAMBA</v>
          </cell>
          <cell r="D10">
            <v>44</v>
          </cell>
          <cell r="I10">
            <v>20</v>
          </cell>
        </row>
        <row r="11">
          <cell r="C11" t="str">
            <v>BEGUNIAPADA</v>
          </cell>
          <cell r="D11">
            <v>29</v>
          </cell>
          <cell r="I11">
            <v>20</v>
          </cell>
          <cell r="J11">
            <v>35</v>
          </cell>
        </row>
        <row r="12">
          <cell r="C12" t="str">
            <v>BELAGUNTHA</v>
          </cell>
          <cell r="D12">
            <v>29</v>
          </cell>
          <cell r="I12">
            <v>20</v>
          </cell>
          <cell r="J12">
            <v>35</v>
          </cell>
        </row>
        <row r="13">
          <cell r="C13" t="str">
            <v>BELIAPAL</v>
          </cell>
          <cell r="D13">
            <v>29</v>
          </cell>
          <cell r="I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20</v>
          </cell>
        </row>
        <row r="15">
          <cell r="C15" t="str">
            <v>BHADRAK</v>
          </cell>
          <cell r="D15">
            <v>29</v>
          </cell>
          <cell r="I15">
            <v>20</v>
          </cell>
        </row>
        <row r="16">
          <cell r="C16" t="str">
            <v>BHUBANESWAR</v>
          </cell>
          <cell r="D16">
            <v>29</v>
          </cell>
          <cell r="I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20</v>
          </cell>
          <cell r="J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20</v>
          </cell>
          <cell r="J18">
            <v>25</v>
          </cell>
        </row>
        <row r="19">
          <cell r="C19" t="str">
            <v>DASPALLA</v>
          </cell>
          <cell r="D19">
            <v>33</v>
          </cell>
          <cell r="I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20</v>
          </cell>
          <cell r="J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20</v>
          </cell>
          <cell r="J22">
            <v>20</v>
          </cell>
        </row>
        <row r="23">
          <cell r="C23" t="str">
            <v>JAJPUR ROAD</v>
          </cell>
          <cell r="D23">
            <v>44</v>
          </cell>
          <cell r="I23">
            <v>20</v>
          </cell>
        </row>
        <row r="24">
          <cell r="C24" t="str">
            <v>JATNI</v>
          </cell>
          <cell r="D24">
            <v>29</v>
          </cell>
          <cell r="I24">
            <v>20</v>
          </cell>
        </row>
        <row r="25">
          <cell r="C25" t="str">
            <v>KENDRAPARA</v>
          </cell>
          <cell r="D25">
            <v>29</v>
          </cell>
          <cell r="I25">
            <v>20</v>
          </cell>
        </row>
        <row r="26">
          <cell r="C26" t="str">
            <v>KEONJHAR</v>
          </cell>
          <cell r="D26">
            <v>29</v>
          </cell>
          <cell r="I26">
            <v>20</v>
          </cell>
        </row>
        <row r="27">
          <cell r="C27" t="str">
            <v>KHURDA</v>
          </cell>
          <cell r="D27">
            <v>29</v>
          </cell>
          <cell r="I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20</v>
          </cell>
          <cell r="J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20</v>
          </cell>
          <cell r="J30">
            <v>25</v>
          </cell>
        </row>
        <row r="31">
          <cell r="C31" t="str">
            <v>R UDAYAGIRI</v>
          </cell>
          <cell r="E31">
            <v>44</v>
          </cell>
          <cell r="I31">
            <v>20</v>
          </cell>
          <cell r="J31">
            <v>45</v>
          </cell>
        </row>
        <row r="32">
          <cell r="C32" t="str">
            <v>TALCHER</v>
          </cell>
          <cell r="D32">
            <v>29</v>
          </cell>
          <cell r="I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20</v>
          </cell>
        </row>
        <row r="34">
          <cell r="C34" t="str">
            <v>GANJAM</v>
          </cell>
          <cell r="D34">
            <v>29</v>
          </cell>
          <cell r="I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20</v>
          </cell>
          <cell r="J35">
            <v>30</v>
          </cell>
        </row>
        <row r="36">
          <cell r="C36" t="str">
            <v>KODALA</v>
          </cell>
          <cell r="D36">
            <v>29</v>
          </cell>
          <cell r="I36">
            <v>20</v>
          </cell>
          <cell r="J36">
            <v>40</v>
          </cell>
        </row>
        <row r="37">
          <cell r="C37" t="str">
            <v>MAHENDRAGARH</v>
          </cell>
          <cell r="E37">
            <v>44</v>
          </cell>
          <cell r="I37">
            <v>20</v>
          </cell>
        </row>
        <row r="38">
          <cell r="C38" t="str">
            <v>SORODA</v>
          </cell>
          <cell r="D38">
            <v>55</v>
          </cell>
          <cell r="I38">
            <v>20</v>
          </cell>
        </row>
        <row r="39">
          <cell r="C39" t="str">
            <v>PANIKOILI</v>
          </cell>
          <cell r="D39">
            <v>46</v>
          </cell>
          <cell r="I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20</v>
          </cell>
          <cell r="J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20</v>
          </cell>
          <cell r="J42">
            <v>25</v>
          </cell>
        </row>
        <row r="43">
          <cell r="C43" t="str">
            <v>BARBIL</v>
          </cell>
          <cell r="D43">
            <v>50</v>
          </cell>
          <cell r="I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20</v>
          </cell>
          <cell r="J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20</v>
          </cell>
        </row>
        <row r="51">
          <cell r="C51" t="str">
            <v>NAYAGARH</v>
          </cell>
          <cell r="D51">
            <v>29</v>
          </cell>
          <cell r="I51">
            <v>20</v>
          </cell>
        </row>
        <row r="52">
          <cell r="C52" t="str">
            <v>KHARIAR ROAD</v>
          </cell>
          <cell r="D52">
            <v>66</v>
          </cell>
          <cell r="I52">
            <v>20</v>
          </cell>
        </row>
        <row r="53">
          <cell r="C53" t="str">
            <v>SORO</v>
          </cell>
          <cell r="D53">
            <v>35</v>
          </cell>
          <cell r="I53">
            <v>20</v>
          </cell>
        </row>
        <row r="54">
          <cell r="C54" t="str">
            <v>GIRISOLA</v>
          </cell>
          <cell r="D54">
            <v>29</v>
          </cell>
          <cell r="I54">
            <v>20</v>
          </cell>
          <cell r="J54" t="str">
            <v>500 FIX</v>
          </cell>
        </row>
        <row r="55">
          <cell r="C55" t="str">
            <v>KESHPUR</v>
          </cell>
          <cell r="D55">
            <v>39</v>
          </cell>
          <cell r="I55">
            <v>20</v>
          </cell>
        </row>
        <row r="56">
          <cell r="C56" t="str">
            <v>RAGHUNATHPUR</v>
          </cell>
          <cell r="D56">
            <v>29</v>
          </cell>
          <cell r="I56">
            <v>20</v>
          </cell>
        </row>
        <row r="57">
          <cell r="C57" t="str">
            <v>MUNDAMARAI</v>
          </cell>
          <cell r="D57">
            <v>29</v>
          </cell>
          <cell r="I57">
            <v>20</v>
          </cell>
          <cell r="J57">
            <v>30</v>
          </cell>
        </row>
        <row r="58">
          <cell r="C58" t="str">
            <v>BARANGA</v>
          </cell>
          <cell r="H58">
            <v>110</v>
          </cell>
          <cell r="I58">
            <v>20</v>
          </cell>
        </row>
        <row r="59">
          <cell r="C59" t="str">
            <v>PARADEEP</v>
          </cell>
          <cell r="D59">
            <v>29</v>
          </cell>
          <cell r="I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S7" sqref="S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8" style="1" bestFit="1" customWidth="1"/>
    <col min="7" max="7" width="9.5703125" style="1" bestFit="1" customWidth="1"/>
    <col min="8" max="8" width="5.42578125" style="1" bestFit="1" customWidth="1"/>
    <col min="9" max="9" width="5.5703125" style="1" bestFit="1" customWidth="1"/>
    <col min="10" max="10" width="7.140625" style="1" bestFit="1" customWidth="1"/>
    <col min="11" max="11" width="5.85546875" style="1" bestFit="1" customWidth="1"/>
    <col min="12" max="12" width="9.42578125" style="1" bestFit="1" customWidth="1"/>
    <col min="13" max="16" width="9.85546875" style="1" customWidth="1"/>
    <col min="17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4" t="s">
        <v>0</v>
      </c>
      <c r="I1" s="15"/>
      <c r="J1" s="15"/>
      <c r="K1" s="15"/>
      <c r="L1" s="16"/>
    </row>
    <row r="2" spans="1:12" ht="84.75" customHeight="1">
      <c r="A2" s="10" t="s">
        <v>36</v>
      </c>
      <c r="B2" s="10"/>
      <c r="C2" s="10"/>
      <c r="D2" s="10"/>
      <c r="E2" s="10"/>
      <c r="F2" s="10"/>
      <c r="G2" s="10"/>
      <c r="H2" s="14" t="s">
        <v>44</v>
      </c>
      <c r="I2" s="15"/>
      <c r="J2" s="15"/>
      <c r="K2" s="15"/>
      <c r="L2" s="16"/>
    </row>
    <row r="3" spans="1:12" s="8" customFormat="1" ht="18" customHeight="1">
      <c r="A3" s="7" t="s">
        <v>28</v>
      </c>
      <c r="B3" s="7" t="s">
        <v>1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2</v>
      </c>
      <c r="H3" s="7" t="s">
        <v>3</v>
      </c>
      <c r="I3" s="7" t="s">
        <v>4</v>
      </c>
      <c r="J3" s="7" t="s">
        <v>34</v>
      </c>
      <c r="K3" s="7" t="s">
        <v>35</v>
      </c>
      <c r="L3" s="7" t="s">
        <v>5</v>
      </c>
    </row>
    <row r="4" spans="1:12">
      <c r="A4" s="24">
        <v>1</v>
      </c>
      <c r="B4" s="2" t="s">
        <v>6</v>
      </c>
      <c r="C4" s="2" t="s">
        <v>37</v>
      </c>
      <c r="D4" s="2" t="s">
        <v>7</v>
      </c>
      <c r="E4" s="5" t="s">
        <v>27</v>
      </c>
      <c r="F4" s="2" t="s">
        <v>20</v>
      </c>
      <c r="G4" s="6" t="s">
        <v>33</v>
      </c>
      <c r="H4" s="2">
        <v>10</v>
      </c>
      <c r="I4" s="3">
        <f>VLOOKUP(F4,'[1]SHREE HANUMAN AG'!$C$5:$D$59,2,FALSE)</f>
        <v>29</v>
      </c>
      <c r="J4" s="3">
        <f>VLOOKUP(F4,'[1]SHREE HANUMAN AG'!$C$5:$J$59,8,FALSE)*H4</f>
        <v>0</v>
      </c>
      <c r="K4" s="3">
        <v>20</v>
      </c>
      <c r="L4" s="3">
        <f>H4*I4+J4+K4</f>
        <v>310</v>
      </c>
    </row>
    <row r="5" spans="1:12">
      <c r="A5" s="24">
        <v>2</v>
      </c>
      <c r="B5" s="2" t="s">
        <v>6</v>
      </c>
      <c r="C5" s="2" t="s">
        <v>38</v>
      </c>
      <c r="D5" s="2" t="s">
        <v>8</v>
      </c>
      <c r="E5" s="5" t="s">
        <v>27</v>
      </c>
      <c r="F5" s="2" t="s">
        <v>21</v>
      </c>
      <c r="G5" s="6" t="s">
        <v>33</v>
      </c>
      <c r="H5" s="2">
        <v>10</v>
      </c>
      <c r="I5" s="3">
        <f>VLOOKUP(F5,'[1]SHREE HANUMAN AG'!$C$5:$D$59,2,FALSE)</f>
        <v>29</v>
      </c>
      <c r="J5" s="3">
        <f>VLOOKUP(F5,'[1]SHREE HANUMAN AG'!$C$5:$J$59,8,FALSE)*H5</f>
        <v>0</v>
      </c>
      <c r="K5" s="3">
        <v>20</v>
      </c>
      <c r="L5" s="3">
        <f t="shared" ref="L5:L9" si="0">H5*I5+J5+K5</f>
        <v>310</v>
      </c>
    </row>
    <row r="6" spans="1:12">
      <c r="A6" s="24">
        <v>3</v>
      </c>
      <c r="B6" s="2" t="s">
        <v>9</v>
      </c>
      <c r="C6" s="2" t="s">
        <v>39</v>
      </c>
      <c r="D6" s="2" t="s">
        <v>10</v>
      </c>
      <c r="E6" s="5" t="s">
        <v>27</v>
      </c>
      <c r="F6" s="2" t="s">
        <v>22</v>
      </c>
      <c r="G6" s="6" t="s">
        <v>33</v>
      </c>
      <c r="H6" s="2">
        <v>25</v>
      </c>
      <c r="I6" s="3">
        <f>VLOOKUP(F6,'[1]SHREE HANUMAN AG'!$C$5:$D$59,2,FALSE)</f>
        <v>29</v>
      </c>
      <c r="J6" s="3">
        <f>VLOOKUP(F6,'[1]SHREE HANUMAN AG'!$C$5:$J$59,8,FALSE)*H6</f>
        <v>0</v>
      </c>
      <c r="K6" s="3">
        <v>20</v>
      </c>
      <c r="L6" s="3">
        <f t="shared" si="0"/>
        <v>745</v>
      </c>
    </row>
    <row r="7" spans="1:12">
      <c r="A7" s="24">
        <v>4</v>
      </c>
      <c r="B7" s="2" t="s">
        <v>11</v>
      </c>
      <c r="C7" s="2" t="s">
        <v>40</v>
      </c>
      <c r="D7" s="2" t="s">
        <v>12</v>
      </c>
      <c r="E7" s="5" t="s">
        <v>27</v>
      </c>
      <c r="F7" s="2" t="s">
        <v>23</v>
      </c>
      <c r="G7" s="6" t="s">
        <v>33</v>
      </c>
      <c r="H7" s="2">
        <v>10</v>
      </c>
      <c r="I7" s="3">
        <f>VLOOKUP(F7,'[1]SHREE HANUMAN AG'!$C$5:$D$59,2,FALSE)</f>
        <v>77</v>
      </c>
      <c r="J7" s="3">
        <f>VLOOKUP(F7,'[1]SHREE HANUMAN AG'!$C$5:$J$59,8,FALSE)*H7</f>
        <v>0</v>
      </c>
      <c r="K7" s="3">
        <v>20</v>
      </c>
      <c r="L7" s="3">
        <f t="shared" si="0"/>
        <v>790</v>
      </c>
    </row>
    <row r="8" spans="1:12">
      <c r="A8" s="24">
        <v>5</v>
      </c>
      <c r="B8" s="2" t="s">
        <v>11</v>
      </c>
      <c r="C8" s="2" t="s">
        <v>41</v>
      </c>
      <c r="D8" s="2" t="s">
        <v>13</v>
      </c>
      <c r="E8" s="5" t="s">
        <v>27</v>
      </c>
      <c r="F8" s="2" t="s">
        <v>24</v>
      </c>
      <c r="G8" s="6" t="s">
        <v>33</v>
      </c>
      <c r="H8" s="2">
        <v>12</v>
      </c>
      <c r="I8" s="3">
        <f>VLOOKUP(F8,'[1]SHREE HANUMAN AG'!$C$5:$D$59,2,FALSE)</f>
        <v>50</v>
      </c>
      <c r="J8" s="3">
        <f>VLOOKUP(F8,'[1]SHREE HANUMAN AG'!$C$5:$J$59,8,FALSE)*H8</f>
        <v>0</v>
      </c>
      <c r="K8" s="3">
        <v>20</v>
      </c>
      <c r="L8" s="3">
        <f t="shared" si="0"/>
        <v>620</v>
      </c>
    </row>
    <row r="9" spans="1:12">
      <c r="A9" s="24">
        <v>6</v>
      </c>
      <c r="B9" s="2" t="s">
        <v>14</v>
      </c>
      <c r="C9" s="2" t="s">
        <v>42</v>
      </c>
      <c r="D9" s="2" t="s">
        <v>15</v>
      </c>
      <c r="E9" s="5" t="s">
        <v>27</v>
      </c>
      <c r="F9" s="2" t="s">
        <v>25</v>
      </c>
      <c r="G9" s="6" t="s">
        <v>33</v>
      </c>
      <c r="H9" s="2">
        <v>3</v>
      </c>
      <c r="I9" s="3">
        <v>66</v>
      </c>
      <c r="J9" s="3">
        <v>0</v>
      </c>
      <c r="K9" s="3">
        <v>20</v>
      </c>
      <c r="L9" s="3">
        <f t="shared" si="0"/>
        <v>218</v>
      </c>
    </row>
    <row r="10" spans="1:12">
      <c r="A10" s="24">
        <v>7</v>
      </c>
      <c r="B10" s="2" t="s">
        <v>19</v>
      </c>
      <c r="C10" s="2" t="s">
        <v>43</v>
      </c>
      <c r="D10" s="2" t="s">
        <v>18</v>
      </c>
      <c r="E10" s="5" t="s">
        <v>27</v>
      </c>
      <c r="F10" s="2" t="s">
        <v>26</v>
      </c>
      <c r="G10" s="6" t="s">
        <v>33</v>
      </c>
      <c r="H10" s="2">
        <v>3</v>
      </c>
      <c r="I10" s="3">
        <f>VLOOKUP(F10,'[1]SHREE HANUMAN AG'!$C$5:$D$59,2,FALSE)</f>
        <v>29</v>
      </c>
      <c r="J10" s="3">
        <f>VLOOKUP(F10,'[1]SHREE HANUMAN AG'!$C$5:$J$59,8,FALSE)*H10</f>
        <v>0</v>
      </c>
      <c r="K10" s="3">
        <v>20</v>
      </c>
      <c r="L10" s="3">
        <f>H10*I10+J10+K10</f>
        <v>107</v>
      </c>
    </row>
    <row r="11" spans="1:12">
      <c r="A11" s="11" t="s">
        <v>45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9">
        <f>ROUND(SUM(L4:L10),0)</f>
        <v>3100</v>
      </c>
    </row>
    <row r="12" spans="1:12" s="4" customFormat="1" ht="15" customHeight="1">
      <c r="A12" s="20" t="s">
        <v>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s="4" customFormat="1" ht="15" customHeight="1">
      <c r="A13" s="20" t="s">
        <v>46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</row>
    <row r="14" spans="1:12" s="4" customFormat="1" ht="30" customHeight="1">
      <c r="A14" s="23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2" s="25" customFormat="1">
      <c r="H15" s="19">
        <f>SUM(H4:H10)</f>
        <v>73</v>
      </c>
    </row>
    <row r="16" spans="1:12" s="4" customFormat="1"/>
  </sheetData>
  <mergeCells count="8">
    <mergeCell ref="A1:G1"/>
    <mergeCell ref="A2:G2"/>
    <mergeCell ref="A11:K11"/>
    <mergeCell ref="H1:L1"/>
    <mergeCell ref="H2:L2"/>
    <mergeCell ref="A12:L12"/>
    <mergeCell ref="A13:L13"/>
    <mergeCell ref="A14:L14"/>
  </mergeCells>
  <conditionalFormatting sqref="C1:C11 C15:C1048576">
    <cfRule type="duplicateValues" dxfId="0" priority="1"/>
  </conditionalFormatting>
  <pageMargins left="0.3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2025-02-19T12:59:33Z</cp:lastPrinted>
  <dcterms:created xsi:type="dcterms:W3CDTF">2025-02-08T07:05:14Z</dcterms:created>
  <dcterms:modified xsi:type="dcterms:W3CDTF">2025-02-19T12:59:54Z</dcterms:modified>
</cp:coreProperties>
</file>