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M9" i="1"/>
  <c r="K5"/>
  <c r="K6"/>
  <c r="K7"/>
  <c r="K8"/>
  <c r="K4"/>
  <c r="J5"/>
  <c r="J6"/>
  <c r="J7"/>
  <c r="J8"/>
  <c r="J4"/>
  <c r="I5"/>
  <c r="I6"/>
  <c r="I7"/>
  <c r="I8"/>
  <c r="M8" s="1"/>
  <c r="I4"/>
  <c r="M4" s="1"/>
  <c r="M7" l="1"/>
  <c r="M5"/>
  <c r="M6"/>
</calcChain>
</file>

<file path=xl/sharedStrings.xml><?xml version="1.0" encoding="utf-8"?>
<sst xmlns="http://schemas.openxmlformats.org/spreadsheetml/2006/main" count="44" uniqueCount="40">
  <si>
    <t>INVOICE
ATC LOGISTICS,,8984191006
GST No:21CHVPB1842D2ZQ</t>
  </si>
  <si>
    <t>DD</t>
  </si>
  <si>
    <t>Amount</t>
  </si>
  <si>
    <t>Kindly, verify &amp; confirm within 7 days, else GST will be filed by 20th February, 2024. 
GST to be paid by Consignor under Reverse Charge Mechanism(RCM) as per GST.</t>
  </si>
  <si>
    <t>Thanking you for your business.
ATC LOGISTICS</t>
  </si>
  <si>
    <t>KHARIAR ROAD</t>
  </si>
  <si>
    <t>JEYPORE</t>
  </si>
  <si>
    <t>SUNABEDA</t>
  </si>
  <si>
    <t>SL</t>
  </si>
  <si>
    <t>DATE</t>
  </si>
  <si>
    <t>LR NO</t>
  </si>
  <si>
    <t>INV NO</t>
  </si>
  <si>
    <t>CTC</t>
  </si>
  <si>
    <t>FROM</t>
  </si>
  <si>
    <t>TO</t>
  </si>
  <si>
    <t>CASE</t>
  </si>
  <si>
    <t>WEIGHT</t>
  </si>
  <si>
    <t>RATE</t>
  </si>
  <si>
    <t>HAM</t>
  </si>
  <si>
    <t>LR</t>
  </si>
  <si>
    <t xml:space="preserve">KORES INDIA LIMITED
Address: C/O M/S Pratik Agarwal  KK Bhawasinka Compound, Cantonment Road 753001mo-9337192133,9040636745
GST No:21AAACK5069Q2Z7
</t>
  </si>
  <si>
    <t>PG/CH/09737</t>
  </si>
  <si>
    <t>PG/CH/09690</t>
  </si>
  <si>
    <t>PG/CH/09558</t>
  </si>
  <si>
    <t>PG/CH/09483</t>
  </si>
  <si>
    <t>PG/CH/09314</t>
  </si>
  <si>
    <t>22/3/2024</t>
  </si>
  <si>
    <t>20/3/2024</t>
  </si>
  <si>
    <t>14/3/2024</t>
  </si>
  <si>
    <t>11/3/2024</t>
  </si>
  <si>
    <t>02/3/2024</t>
  </si>
  <si>
    <t>11415/11416</t>
  </si>
  <si>
    <t>10635/1413</t>
  </si>
  <si>
    <t>11397</t>
  </si>
  <si>
    <t>10626</t>
  </si>
  <si>
    <t>11368</t>
  </si>
  <si>
    <t>TALCHER</t>
  </si>
  <si>
    <t>JHARSUGUDA</t>
  </si>
  <si>
    <t xml:space="preserve">Bill Date:05/04/2024
Bill : INV-4751/23-24 
Total Amount:5047.00
</t>
  </si>
  <si>
    <t>(RUPEES FIVE THOUSAND FOUR HUNDRED SEVEN ONLY)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</si>
</sst>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horizontal="left" vertical="center" wrapText="1"/>
    </xf>
    <xf numFmtId="0" fontId="0" fillId="0" borderId="1" xfId="0" applyNumberFormat="1" applyFont="1" applyBorder="1"/>
    <xf numFmtId="0" fontId="2" fillId="0" borderId="1" xfId="0" applyNumberFormat="1" applyFon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104775</xdr:rowOff>
    </xdr:from>
    <xdr:to>
      <xdr:col>7</xdr:col>
      <xdr:colOff>69849</xdr:colOff>
      <xdr:row>0</xdr:row>
      <xdr:rowOff>1057275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7149" y="104775"/>
          <a:ext cx="4391025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TC%20BILL%20ALL\ATC-2023-24\ATC%20QUOTATION-2023-24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OME"/>
      <sheetName val="AB AGENCIES"/>
      <sheetName val="A N ALLIANCE"/>
      <sheetName val="ABBOTT HEALTHCASRE ANI"/>
      <sheetName val="ABBOTT HEALTHCARE"/>
      <sheetName val="ARORA FRUITS &amp; PICKELS PVT LTD"/>
      <sheetName val="ASWINI"/>
      <sheetName val="ADIKANTA MANKIND"/>
      <sheetName val="ALEMBIC PHARMACEUTICAL LTD"/>
      <sheetName val="ALKEM LABORATORIES LTD."/>
      <sheetName val="  AMRUTANJAN HEALTH CARE LTD"/>
      <sheetName val="ARISTO PHARMACEUTICALS PVT LTD"/>
      <sheetName val="ABBOTT HEALTHCASE SSD"/>
      <sheetName val="AMAR ENTERPRISES"/>
      <sheetName val="ANCHOR HEALTH &amp; BEAUTY CARE"/>
      <sheetName val="ASIAN NUTRICIA"/>
      <sheetName val="BABLOO"/>
      <sheetName val="BHARAT FRIGHT CARRIERS"/>
      <sheetName val="BAJAJ CONSUMER"/>
      <sheetName val="CACHET PHARMACEUTICALS PVT LTD"/>
      <sheetName val="CAPITAL AGENCY"/>
      <sheetName val="CAVINKARE PVT LTD"/>
      <sheetName val="CIPLA LTD"/>
      <sheetName val="DAKSHINESWARI AGENCIES"/>
      <sheetName val="DARSHAN SALES INTERNATION"/>
      <sheetName val="EMAMI LIMITED"/>
      <sheetName val="ESSAR ASSOCIATES"/>
      <sheetName val="FRANCO INDIAN"/>
      <sheetName val="GANAPATI PHARMACEUTICALS"/>
      <sheetName val="GLAXOSMITHLINE"/>
      <sheetName val="GODFREY PHILLIPS"/>
      <sheetName val="HARTEX RUBBER PVT.LTD."/>
      <sheetName val="HINDUSTAN ENTERPRISES"/>
      <sheetName val="HYGIENIC RESEARCH "/>
      <sheetName val="IPCA LABORATORIES LTD"/>
      <sheetName val="TRUCKERS INDIA"/>
      <sheetName val="JALAN TRADING CO"/>
      <sheetName val="JMB ENTERPRISES"/>
      <sheetName val="KAMDAR AGENCIES "/>
      <sheetName val="KAMDHENU LIMITED"/>
      <sheetName val="KARMA HEALTH CARE"/>
      <sheetName val="KARNATAKA MULTIPLEX"/>
      <sheetName val="KELLOGG INDIA PRIVATE LIMITED"/>
      <sheetName val="KOKUYO CAMLIN LTD"/>
      <sheetName val="KORES INDIA LTD"/>
      <sheetName val="KRISHNA AGENCIES"/>
      <sheetName val="L G BALAKRISHNAN &amp; BROS LTD"/>
      <sheetName val="LIVGUARD LIV FAST"/>
      <sheetName val="MAA PHARMACEUTICALS"/>
      <sheetName val="MAPRA LABORATORIES PVT LTD"/>
      <sheetName val="MARTIN &amp; HARRIS PVT LTD."/>
      <sheetName val="MARUTI ENTERPRISERS"/>
      <sheetName val="MEDLEY PHARMACEUTICALS LTD"/>
      <sheetName val="MICOLUBE INDIA  LTD"/>
      <sheetName val="SUBASH KUMAR SANJAY KUMAR"/>
      <sheetName val="MICROTEK INTERNATIONAL PVT LTD"/>
      <sheetName val="MORAL PHARMACEUTICALS PVT LTD."/>
      <sheetName val="N RANGA RAO &amp; SONS PVT. LTD."/>
      <sheetName val="NAMOKAR ENTERPRISES"/>
      <sheetName val="NAVKAR COMMERCIAL CORPORATION"/>
      <sheetName val="NIPPON PAINT (INDIA)"/>
      <sheetName val="OZONE PHARMACEUTICLAS LTD"/>
      <sheetName val="PANDA BROTHERS &amp; TRADERS"/>
      <sheetName val="PARIMAL MANDIR"/>
      <sheetName val="RADHA KRISHNA SALES CORPORATION"/>
      <sheetName val="RALSON INDIA LIMITED"/>
      <sheetName val=" RAPTAKOS BRETT &amp; CO LTD"/>
      <sheetName val="RASNA INDIA PVT LTD"/>
      <sheetName val="RMSS AGENCIES PRIVATE LIMITED"/>
      <sheetName val="SAVITA OIL TECHNOLOGIES"/>
      <sheetName val="SHEENLAC PAINTS LTD"/>
      <sheetName val="SUMITOMO CHEMICAL INDIA LTD"/>
      <sheetName val="TATA AUTO COMP"/>
      <sheetName val="TTK HEALTH CARE LTD."/>
      <sheetName val="UTKAL DISTRIBUTORS"/>
      <sheetName val="VNR SEEDS PVT LTD"/>
      <sheetName val="WALLACE PHARMACEUTICALS PVT LTD"/>
      <sheetName val="ZUVENTUS HEALTHCAR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>
        <row r="6">
          <cell r="C6" t="str">
            <v>ANGUL</v>
          </cell>
          <cell r="D6">
            <v>120</v>
          </cell>
          <cell r="E6">
            <v>2</v>
          </cell>
          <cell r="F6">
            <v>2.1</v>
          </cell>
        </row>
        <row r="7">
          <cell r="C7" t="str">
            <v>ASKA</v>
          </cell>
          <cell r="D7">
            <v>210</v>
          </cell>
          <cell r="E7">
            <v>0</v>
          </cell>
          <cell r="F7">
            <v>0</v>
          </cell>
        </row>
        <row r="8">
          <cell r="C8" t="str">
            <v>BALASORE</v>
          </cell>
          <cell r="D8">
            <v>180</v>
          </cell>
          <cell r="E8">
            <v>2</v>
          </cell>
          <cell r="F8">
            <v>2.1</v>
          </cell>
        </row>
        <row r="9">
          <cell r="C9" t="str">
            <v>BALIAPAL</v>
          </cell>
          <cell r="D9">
            <v>250</v>
          </cell>
          <cell r="E9">
            <v>0</v>
          </cell>
          <cell r="F9">
            <v>0</v>
          </cell>
        </row>
        <row r="10">
          <cell r="C10" t="str">
            <v>BALUGAON</v>
          </cell>
          <cell r="D10">
            <v>120</v>
          </cell>
          <cell r="E10">
            <v>0</v>
          </cell>
          <cell r="F10">
            <v>0</v>
          </cell>
        </row>
        <row r="11">
          <cell r="C11" t="str">
            <v>BARBIL</v>
          </cell>
          <cell r="D11">
            <v>290</v>
          </cell>
          <cell r="E11">
            <v>0</v>
          </cell>
          <cell r="F11">
            <v>0</v>
          </cell>
        </row>
        <row r="12">
          <cell r="C12" t="str">
            <v>BARGARH</v>
          </cell>
          <cell r="D12">
            <v>350</v>
          </cell>
          <cell r="E12">
            <v>2</v>
          </cell>
          <cell r="F12">
            <v>2.1</v>
          </cell>
        </row>
        <row r="13">
          <cell r="C13" t="str">
            <v>BARI</v>
          </cell>
          <cell r="D13">
            <v>170</v>
          </cell>
          <cell r="E13">
            <v>0</v>
          </cell>
          <cell r="F13">
            <v>0</v>
          </cell>
        </row>
        <row r="14">
          <cell r="C14" t="str">
            <v>BARIPADA</v>
          </cell>
          <cell r="D14">
            <v>240</v>
          </cell>
          <cell r="E14">
            <v>3</v>
          </cell>
          <cell r="F14">
            <v>3.15</v>
          </cell>
        </row>
        <row r="15">
          <cell r="C15" t="str">
            <v>BELPAHAR</v>
          </cell>
          <cell r="D15">
            <v>250</v>
          </cell>
          <cell r="E15">
            <v>0</v>
          </cell>
          <cell r="F15">
            <v>0</v>
          </cell>
        </row>
        <row r="16">
          <cell r="C16" t="str">
            <v>BERHAMPUR</v>
          </cell>
          <cell r="D16">
            <v>200</v>
          </cell>
          <cell r="E16">
            <v>2</v>
          </cell>
          <cell r="F16">
            <v>2.1</v>
          </cell>
        </row>
        <row r="17">
          <cell r="C17" t="str">
            <v>BHADRAK</v>
          </cell>
          <cell r="D17">
            <v>110</v>
          </cell>
          <cell r="E17">
            <v>0</v>
          </cell>
          <cell r="F17">
            <v>0</v>
          </cell>
        </row>
        <row r="18">
          <cell r="C18" t="str">
            <v>BHANJANAGAR</v>
          </cell>
          <cell r="D18">
            <v>250</v>
          </cell>
          <cell r="E18">
            <v>0</v>
          </cell>
          <cell r="F18">
            <v>0</v>
          </cell>
        </row>
        <row r="19">
          <cell r="C19" t="str">
            <v>BHAWANIPATNA</v>
          </cell>
          <cell r="D19">
            <v>450</v>
          </cell>
          <cell r="E19">
            <v>3</v>
          </cell>
          <cell r="F19">
            <v>3.15</v>
          </cell>
        </row>
        <row r="20">
          <cell r="C20" t="str">
            <v>BHUBANESWAR</v>
          </cell>
          <cell r="D20">
            <v>30</v>
          </cell>
          <cell r="E20">
            <v>0</v>
          </cell>
          <cell r="F20">
            <v>0</v>
          </cell>
        </row>
        <row r="21">
          <cell r="C21" t="str">
            <v>BALANGIR</v>
          </cell>
          <cell r="D21">
            <v>350</v>
          </cell>
          <cell r="E21">
            <v>3</v>
          </cell>
          <cell r="F21">
            <v>3.15</v>
          </cell>
        </row>
        <row r="22">
          <cell r="C22" t="str">
            <v>BOUDH</v>
          </cell>
          <cell r="D22">
            <v>280</v>
          </cell>
          <cell r="E22">
            <v>0</v>
          </cell>
          <cell r="F22">
            <v>0</v>
          </cell>
        </row>
        <row r="23">
          <cell r="C23" t="str">
            <v>BRAJRAJNAGAR</v>
          </cell>
          <cell r="D23">
            <v>390</v>
          </cell>
          <cell r="E23">
            <v>0</v>
          </cell>
          <cell r="F23">
            <v>0</v>
          </cell>
        </row>
        <row r="24">
          <cell r="C24" t="str">
            <v>CHATRAPUR</v>
          </cell>
          <cell r="D24">
            <v>165</v>
          </cell>
          <cell r="E24">
            <v>0</v>
          </cell>
          <cell r="F24">
            <v>0</v>
          </cell>
        </row>
        <row r="25">
          <cell r="C25" t="str">
            <v>DHARAMGARH</v>
          </cell>
          <cell r="D25">
            <v>490</v>
          </cell>
          <cell r="E25">
            <v>0</v>
          </cell>
          <cell r="F25">
            <v>0</v>
          </cell>
        </row>
        <row r="26">
          <cell r="C26" t="str">
            <v>DHENKANAL</v>
          </cell>
          <cell r="D26">
            <v>60</v>
          </cell>
          <cell r="E26">
            <v>0</v>
          </cell>
          <cell r="F26">
            <v>0</v>
          </cell>
        </row>
        <row r="27">
          <cell r="C27" t="str">
            <v>GAMBHARIMUNDA</v>
          </cell>
          <cell r="D27">
            <v>170</v>
          </cell>
          <cell r="E27">
            <v>0</v>
          </cell>
          <cell r="F27">
            <v>0</v>
          </cell>
        </row>
        <row r="28">
          <cell r="C28" t="str">
            <v>GUNUPUR</v>
          </cell>
          <cell r="D28">
            <v>300</v>
          </cell>
          <cell r="E28">
            <v>0</v>
          </cell>
          <cell r="F28">
            <v>0</v>
          </cell>
        </row>
        <row r="29">
          <cell r="C29" t="str">
            <v>JAGATSINGHPUR</v>
          </cell>
          <cell r="D29">
            <v>70</v>
          </cell>
          <cell r="E29">
            <v>0</v>
          </cell>
          <cell r="F29">
            <v>0</v>
          </cell>
        </row>
        <row r="30">
          <cell r="C30" t="str">
            <v>JAJPUR</v>
          </cell>
          <cell r="D30">
            <v>90</v>
          </cell>
          <cell r="E30">
            <v>0</v>
          </cell>
          <cell r="F30">
            <v>0</v>
          </cell>
        </row>
        <row r="31">
          <cell r="C31" t="str">
            <v>JALEASWAR</v>
          </cell>
          <cell r="D31">
            <v>195</v>
          </cell>
          <cell r="E31">
            <v>0</v>
          </cell>
          <cell r="F31">
            <v>0</v>
          </cell>
        </row>
        <row r="32">
          <cell r="C32" t="str">
            <v>JASHIPUR</v>
          </cell>
          <cell r="D32">
            <v>270</v>
          </cell>
          <cell r="E32">
            <v>0</v>
          </cell>
          <cell r="F32">
            <v>0</v>
          </cell>
        </row>
        <row r="33">
          <cell r="C33" t="str">
            <v>JATNI</v>
          </cell>
          <cell r="D33">
            <v>60</v>
          </cell>
          <cell r="E33">
            <v>0</v>
          </cell>
          <cell r="F33">
            <v>0</v>
          </cell>
        </row>
        <row r="34">
          <cell r="C34" t="str">
            <v>JEYPORE</v>
          </cell>
          <cell r="D34">
            <v>650</v>
          </cell>
          <cell r="E34">
            <v>4</v>
          </cell>
          <cell r="F34">
            <v>4.2</v>
          </cell>
        </row>
        <row r="35">
          <cell r="C35" t="str">
            <v>JHARSUGUDA</v>
          </cell>
          <cell r="D35">
            <v>340</v>
          </cell>
          <cell r="E35">
            <v>2</v>
          </cell>
          <cell r="F35">
            <v>2.1</v>
          </cell>
        </row>
        <row r="36">
          <cell r="C36" t="str">
            <v>JUNAGARH</v>
          </cell>
          <cell r="D36">
            <v>490</v>
          </cell>
          <cell r="E36">
            <v>4</v>
          </cell>
          <cell r="F36">
            <v>4.2</v>
          </cell>
        </row>
        <row r="37">
          <cell r="C37" t="str">
            <v>KAMPAGARH</v>
          </cell>
          <cell r="D37">
            <v>80</v>
          </cell>
          <cell r="E37">
            <v>0</v>
          </cell>
          <cell r="F37">
            <v>0</v>
          </cell>
        </row>
        <row r="38">
          <cell r="C38" t="str">
            <v>KANAKPUR</v>
          </cell>
          <cell r="E38">
            <v>0</v>
          </cell>
          <cell r="F38">
            <v>0</v>
          </cell>
        </row>
        <row r="39">
          <cell r="C39" t="str">
            <v>KANTABANJI</v>
          </cell>
          <cell r="D39">
            <v>430</v>
          </cell>
          <cell r="E39">
            <v>4</v>
          </cell>
          <cell r="F39">
            <v>4.2</v>
          </cell>
        </row>
        <row r="40">
          <cell r="C40" t="str">
            <v>KARANJIA</v>
          </cell>
          <cell r="D40">
            <v>210</v>
          </cell>
          <cell r="E40">
            <v>0</v>
          </cell>
          <cell r="F40">
            <v>0</v>
          </cell>
        </row>
        <row r="41">
          <cell r="C41" t="str">
            <v>KASHINAGAR</v>
          </cell>
          <cell r="D41">
            <v>390</v>
          </cell>
          <cell r="E41">
            <v>0</v>
          </cell>
          <cell r="F41">
            <v>0</v>
          </cell>
        </row>
        <row r="42">
          <cell r="C42" t="str">
            <v>KENDRAPARA</v>
          </cell>
          <cell r="D42">
            <v>60</v>
          </cell>
          <cell r="E42">
            <v>0</v>
          </cell>
          <cell r="F42">
            <v>0</v>
          </cell>
        </row>
        <row r="43">
          <cell r="C43" t="str">
            <v>KEONJHAR</v>
          </cell>
          <cell r="D43">
            <v>200</v>
          </cell>
          <cell r="E43">
            <v>0</v>
          </cell>
          <cell r="F43">
            <v>0</v>
          </cell>
        </row>
        <row r="44">
          <cell r="C44" t="str">
            <v>KESINGA</v>
          </cell>
          <cell r="D44">
            <v>420</v>
          </cell>
          <cell r="E44">
            <v>0</v>
          </cell>
          <cell r="F44">
            <v>0</v>
          </cell>
        </row>
        <row r="45">
          <cell r="C45" t="str">
            <v>KHARIAR ROAD</v>
          </cell>
          <cell r="D45">
            <v>530</v>
          </cell>
          <cell r="E45">
            <v>4</v>
          </cell>
          <cell r="F45">
            <v>4.2</v>
          </cell>
        </row>
        <row r="46">
          <cell r="C46" t="str">
            <v>KHURDA</v>
          </cell>
          <cell r="D46">
            <v>60</v>
          </cell>
          <cell r="E46">
            <v>0</v>
          </cell>
          <cell r="F46">
            <v>0</v>
          </cell>
        </row>
        <row r="47">
          <cell r="C47" t="str">
            <v>KORAPUT</v>
          </cell>
          <cell r="D47">
            <v>600</v>
          </cell>
          <cell r="E47">
            <v>4</v>
          </cell>
          <cell r="F47">
            <v>4.2</v>
          </cell>
        </row>
        <row r="48">
          <cell r="C48" t="str">
            <v>MALKANGIRI</v>
          </cell>
          <cell r="D48">
            <v>650</v>
          </cell>
          <cell r="E48">
            <v>4</v>
          </cell>
          <cell r="F48">
            <v>4.2</v>
          </cell>
        </row>
        <row r="49">
          <cell r="C49" t="str">
            <v>NAWRANGPUR</v>
          </cell>
          <cell r="D49">
            <v>650</v>
          </cell>
          <cell r="E49">
            <v>0</v>
          </cell>
          <cell r="F49">
            <v>0</v>
          </cell>
        </row>
        <row r="50">
          <cell r="C50" t="str">
            <v>NAYAGARH</v>
          </cell>
          <cell r="D50">
            <v>120</v>
          </cell>
          <cell r="E50">
            <v>0</v>
          </cell>
          <cell r="F50">
            <v>0</v>
          </cell>
        </row>
        <row r="51">
          <cell r="C51" t="str">
            <v>PARADEEP</v>
          </cell>
          <cell r="D51">
            <v>110</v>
          </cell>
          <cell r="E51">
            <v>0</v>
          </cell>
          <cell r="F51">
            <v>0</v>
          </cell>
        </row>
        <row r="52">
          <cell r="C52" t="str">
            <v>PARALAKHEMUNDI</v>
          </cell>
          <cell r="D52">
            <v>350</v>
          </cell>
          <cell r="E52">
            <v>0</v>
          </cell>
          <cell r="F52">
            <v>0</v>
          </cell>
        </row>
        <row r="53">
          <cell r="C53" t="str">
            <v>PHULBANI</v>
          </cell>
          <cell r="D53">
            <v>240</v>
          </cell>
          <cell r="E53">
            <v>0</v>
          </cell>
          <cell r="F53">
            <v>0</v>
          </cell>
        </row>
        <row r="54">
          <cell r="C54" t="str">
            <v>PURI</v>
          </cell>
          <cell r="D54">
            <v>100</v>
          </cell>
          <cell r="E54">
            <v>0</v>
          </cell>
          <cell r="F54">
            <v>0</v>
          </cell>
        </row>
        <row r="55">
          <cell r="C55" t="str">
            <v>RAIRANGPUR</v>
          </cell>
          <cell r="D55">
            <v>330</v>
          </cell>
          <cell r="E55">
            <v>0</v>
          </cell>
          <cell r="F55">
            <v>0</v>
          </cell>
        </row>
        <row r="56">
          <cell r="C56" t="str">
            <v>RAJGANGAPUR</v>
          </cell>
          <cell r="D56">
            <v>480</v>
          </cell>
          <cell r="E56">
            <v>0</v>
          </cell>
          <cell r="F56">
            <v>0</v>
          </cell>
        </row>
        <row r="57">
          <cell r="C57" t="str">
            <v>RAJKHARIAR</v>
          </cell>
          <cell r="D57">
            <v>520</v>
          </cell>
          <cell r="E57">
            <v>0</v>
          </cell>
          <cell r="F57">
            <v>0</v>
          </cell>
        </row>
        <row r="58">
          <cell r="C58" t="str">
            <v>RAYAGADA</v>
          </cell>
          <cell r="D58">
            <v>430</v>
          </cell>
          <cell r="E58">
            <v>3</v>
          </cell>
          <cell r="F58">
            <v>3.15</v>
          </cell>
        </row>
        <row r="59">
          <cell r="C59" t="str">
            <v>ROURKELA</v>
          </cell>
          <cell r="D59">
            <v>400</v>
          </cell>
          <cell r="E59">
            <v>2</v>
          </cell>
          <cell r="F59">
            <v>2.1</v>
          </cell>
        </row>
        <row r="60">
          <cell r="C60" t="str">
            <v>SAMBALPUR</v>
          </cell>
          <cell r="D60">
            <v>280</v>
          </cell>
          <cell r="E60">
            <v>2</v>
          </cell>
          <cell r="F60">
            <v>2.1</v>
          </cell>
        </row>
        <row r="61">
          <cell r="C61" t="str">
            <v>SEMILIGUDA</v>
          </cell>
          <cell r="D61">
            <v>650</v>
          </cell>
          <cell r="E61">
            <v>4</v>
          </cell>
          <cell r="F61">
            <v>4.2</v>
          </cell>
        </row>
        <row r="62">
          <cell r="C62" t="str">
            <v>SONEPUR</v>
          </cell>
          <cell r="D62">
            <v>350</v>
          </cell>
          <cell r="E62">
            <v>0</v>
          </cell>
          <cell r="F62">
            <v>0</v>
          </cell>
        </row>
        <row r="63">
          <cell r="C63" t="str">
            <v>SORE</v>
          </cell>
          <cell r="D63">
            <v>160</v>
          </cell>
          <cell r="E63">
            <v>0</v>
          </cell>
          <cell r="F63">
            <v>0</v>
          </cell>
        </row>
        <row r="64">
          <cell r="C64" t="str">
            <v>SUNDARGARH</v>
          </cell>
          <cell r="D64">
            <v>380</v>
          </cell>
          <cell r="E64">
            <v>0</v>
          </cell>
          <cell r="F64">
            <v>0</v>
          </cell>
        </row>
        <row r="65">
          <cell r="C65" t="str">
            <v>SUNABEDA</v>
          </cell>
          <cell r="D65">
            <v>506</v>
          </cell>
          <cell r="E65">
            <v>4</v>
          </cell>
          <cell r="F65">
            <v>4.2</v>
          </cell>
        </row>
        <row r="66">
          <cell r="C66" t="str">
            <v>TALCHER</v>
          </cell>
          <cell r="D66">
            <v>120</v>
          </cell>
          <cell r="E66">
            <v>2</v>
          </cell>
          <cell r="F66">
            <v>2.1</v>
          </cell>
        </row>
        <row r="67">
          <cell r="C67" t="str">
            <v>TITILAGARH</v>
          </cell>
          <cell r="D67">
            <v>460</v>
          </cell>
          <cell r="E67">
            <v>0</v>
          </cell>
          <cell r="F67">
            <v>0</v>
          </cell>
        </row>
        <row r="68">
          <cell r="C68" t="str">
            <v>UMERKOTE</v>
          </cell>
          <cell r="D68">
            <v>720</v>
          </cell>
          <cell r="E68">
            <v>0</v>
          </cell>
          <cell r="F68">
            <v>0</v>
          </cell>
        </row>
      </sheetData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1"/>
  <sheetViews>
    <sheetView tabSelected="1" workbookViewId="0">
      <selection activeCell="R11" sqref="R11"/>
    </sheetView>
  </sheetViews>
  <sheetFormatPr defaultRowHeight="15"/>
  <cols>
    <col min="1" max="1" width="3" style="1" bestFit="1" customWidth="1"/>
    <col min="2" max="2" width="9.7109375" style="1" bestFit="1" customWidth="1"/>
    <col min="3" max="3" width="12.5703125" style="1" bestFit="1" customWidth="1"/>
    <col min="4" max="4" width="13.85546875" style="1" bestFit="1" customWidth="1"/>
    <col min="5" max="5" width="6.42578125" style="1" bestFit="1" customWidth="1"/>
    <col min="6" max="6" width="14.5703125" style="1" bestFit="1" customWidth="1"/>
    <col min="7" max="7" width="5.5703125" style="1" bestFit="1" customWidth="1"/>
    <col min="8" max="8" width="8.42578125" style="1" bestFit="1" customWidth="1"/>
    <col min="9" max="9" width="5.42578125" style="2" bestFit="1" customWidth="1"/>
    <col min="10" max="10" width="5.5703125" style="2" bestFit="1" customWidth="1"/>
    <col min="11" max="11" width="6.5703125" style="2" bestFit="1" customWidth="1"/>
    <col min="12" max="12" width="5.5703125" style="2" bestFit="1" customWidth="1"/>
    <col min="13" max="13" width="8.140625" style="2" bestFit="1" customWidth="1"/>
    <col min="14" max="14" width="9.140625" style="1" customWidth="1"/>
    <col min="15" max="16384" width="9.140625" style="1"/>
  </cols>
  <sheetData>
    <row r="1" spans="1:13" ht="90" customHeight="1">
      <c r="A1" s="12"/>
      <c r="B1" s="13"/>
      <c r="C1" s="13"/>
      <c r="D1" s="13"/>
      <c r="E1" s="13"/>
      <c r="F1" s="13"/>
      <c r="G1" s="13"/>
      <c r="H1" s="14"/>
      <c r="I1" s="19" t="s">
        <v>0</v>
      </c>
      <c r="J1" s="19"/>
      <c r="K1" s="19"/>
      <c r="L1" s="19"/>
      <c r="M1" s="19"/>
    </row>
    <row r="2" spans="1:13" ht="70.5" customHeight="1">
      <c r="A2" s="12" t="s">
        <v>20</v>
      </c>
      <c r="B2" s="13"/>
      <c r="C2" s="13"/>
      <c r="D2" s="13"/>
      <c r="E2" s="13"/>
      <c r="F2" s="13"/>
      <c r="G2" s="13"/>
      <c r="H2" s="14"/>
      <c r="I2" s="19" t="s">
        <v>38</v>
      </c>
      <c r="J2" s="19"/>
      <c r="K2" s="19"/>
      <c r="L2" s="19"/>
      <c r="M2" s="19"/>
    </row>
    <row r="3" spans="1:13" s="9" customFormat="1">
      <c r="A3" s="5" t="s">
        <v>8</v>
      </c>
      <c r="B3" s="5" t="s">
        <v>9</v>
      </c>
      <c r="C3" s="5" t="s">
        <v>10</v>
      </c>
      <c r="D3" s="5" t="s">
        <v>11</v>
      </c>
      <c r="E3" s="5" t="s">
        <v>13</v>
      </c>
      <c r="F3" s="5" t="s">
        <v>14</v>
      </c>
      <c r="G3" s="5" t="s">
        <v>15</v>
      </c>
      <c r="H3" s="5" t="s">
        <v>16</v>
      </c>
      <c r="I3" s="8" t="s">
        <v>17</v>
      </c>
      <c r="J3" s="8" t="s">
        <v>18</v>
      </c>
      <c r="K3" s="8" t="s">
        <v>1</v>
      </c>
      <c r="L3" s="8" t="s">
        <v>19</v>
      </c>
      <c r="M3" s="8" t="s">
        <v>2</v>
      </c>
    </row>
    <row r="4" spans="1:13">
      <c r="A4" s="4">
        <v>1</v>
      </c>
      <c r="B4" s="20" t="s">
        <v>30</v>
      </c>
      <c r="C4" s="20" t="s">
        <v>25</v>
      </c>
      <c r="D4" s="20" t="s">
        <v>35</v>
      </c>
      <c r="E4" s="21" t="s">
        <v>12</v>
      </c>
      <c r="F4" s="4" t="s">
        <v>7</v>
      </c>
      <c r="G4" s="20">
        <v>13</v>
      </c>
      <c r="H4" s="20">
        <v>171</v>
      </c>
      <c r="I4" s="7">
        <f>VLOOKUP(F4,'[1]KORES INDIA LTD'!$C$6:$F$68,4,FALSE)</f>
        <v>4.2</v>
      </c>
      <c r="J4" s="7">
        <f>G4*3</f>
        <v>39</v>
      </c>
      <c r="K4" s="7">
        <f>G4*10</f>
        <v>130</v>
      </c>
      <c r="L4" s="7">
        <v>35</v>
      </c>
      <c r="M4" s="7">
        <f>H4*I4+J4+K4+L4</f>
        <v>922.2</v>
      </c>
    </row>
    <row r="5" spans="1:13">
      <c r="A5" s="4">
        <v>2</v>
      </c>
      <c r="B5" s="20" t="s">
        <v>29</v>
      </c>
      <c r="C5" s="20" t="s">
        <v>24</v>
      </c>
      <c r="D5" s="20" t="s">
        <v>34</v>
      </c>
      <c r="E5" s="21" t="s">
        <v>12</v>
      </c>
      <c r="F5" s="4" t="s">
        <v>36</v>
      </c>
      <c r="G5" s="20">
        <v>30</v>
      </c>
      <c r="H5" s="20">
        <v>357</v>
      </c>
      <c r="I5" s="7">
        <f>VLOOKUP(F5,'[1]KORES INDIA LTD'!$C$6:$F$68,4,FALSE)</f>
        <v>2.1</v>
      </c>
      <c r="J5" s="7">
        <f>G5*3</f>
        <v>90</v>
      </c>
      <c r="K5" s="7">
        <f>G5*10</f>
        <v>300</v>
      </c>
      <c r="L5" s="7">
        <v>35</v>
      </c>
      <c r="M5" s="7">
        <f t="shared" ref="M5:M8" si="0">H5*I5+J5+K5+L5</f>
        <v>1174.7</v>
      </c>
    </row>
    <row r="6" spans="1:13">
      <c r="A6" s="4">
        <v>3</v>
      </c>
      <c r="B6" s="20" t="s">
        <v>28</v>
      </c>
      <c r="C6" s="20" t="s">
        <v>23</v>
      </c>
      <c r="D6" s="20" t="s">
        <v>33</v>
      </c>
      <c r="E6" s="21" t="s">
        <v>12</v>
      </c>
      <c r="F6" s="4" t="s">
        <v>37</v>
      </c>
      <c r="G6" s="20">
        <v>16</v>
      </c>
      <c r="H6" s="20">
        <v>160</v>
      </c>
      <c r="I6" s="7">
        <f>VLOOKUP(F6,'[1]KORES INDIA LTD'!$C$6:$F$68,4,FALSE)</f>
        <v>2.1</v>
      </c>
      <c r="J6" s="7">
        <f>G6*3</f>
        <v>48</v>
      </c>
      <c r="K6" s="7">
        <f>G6*10</f>
        <v>160</v>
      </c>
      <c r="L6" s="7">
        <v>35</v>
      </c>
      <c r="M6" s="7">
        <f t="shared" si="0"/>
        <v>579</v>
      </c>
    </row>
    <row r="7" spans="1:13">
      <c r="A7" s="4">
        <v>4</v>
      </c>
      <c r="B7" s="20" t="s">
        <v>27</v>
      </c>
      <c r="C7" s="20" t="s">
        <v>22</v>
      </c>
      <c r="D7" s="20" t="s">
        <v>32</v>
      </c>
      <c r="E7" s="21" t="s">
        <v>12</v>
      </c>
      <c r="F7" s="4" t="s">
        <v>6</v>
      </c>
      <c r="G7" s="20">
        <v>14</v>
      </c>
      <c r="H7" s="20">
        <v>205</v>
      </c>
      <c r="I7" s="7">
        <f>VLOOKUP(F7,'[1]KORES INDIA LTD'!$C$6:$F$68,4,FALSE)</f>
        <v>4.2</v>
      </c>
      <c r="J7" s="7">
        <f>G7*3</f>
        <v>42</v>
      </c>
      <c r="K7" s="7">
        <f>G7*10</f>
        <v>140</v>
      </c>
      <c r="L7" s="7">
        <v>35</v>
      </c>
      <c r="M7" s="7">
        <f t="shared" si="0"/>
        <v>1078</v>
      </c>
    </row>
    <row r="8" spans="1:13">
      <c r="A8" s="4">
        <v>5</v>
      </c>
      <c r="B8" s="20" t="s">
        <v>26</v>
      </c>
      <c r="C8" s="20" t="s">
        <v>21</v>
      </c>
      <c r="D8" s="20" t="s">
        <v>31</v>
      </c>
      <c r="E8" s="21" t="s">
        <v>12</v>
      </c>
      <c r="F8" s="4" t="s">
        <v>5</v>
      </c>
      <c r="G8" s="20">
        <v>17</v>
      </c>
      <c r="H8" s="20">
        <v>247</v>
      </c>
      <c r="I8" s="7">
        <f>VLOOKUP(F8,'[1]KORES INDIA LTD'!$C$6:$F$68,4,FALSE)</f>
        <v>4.2</v>
      </c>
      <c r="J8" s="7">
        <f>G8*3</f>
        <v>51</v>
      </c>
      <c r="K8" s="7">
        <f>G8*10</f>
        <v>170</v>
      </c>
      <c r="L8" s="7">
        <v>35</v>
      </c>
      <c r="M8" s="7">
        <f t="shared" si="0"/>
        <v>1293.4000000000001</v>
      </c>
    </row>
    <row r="9" spans="1:13" s="3" customFormat="1">
      <c r="A9" s="15" t="s">
        <v>39</v>
      </c>
      <c r="B9" s="16"/>
      <c r="C9" s="16"/>
      <c r="D9" s="16"/>
      <c r="E9" s="16"/>
      <c r="F9" s="16"/>
      <c r="G9" s="16"/>
      <c r="H9" s="16"/>
      <c r="I9" s="17"/>
      <c r="J9" s="17"/>
      <c r="K9" s="17"/>
      <c r="L9" s="18"/>
      <c r="M9" s="6">
        <f>ROUND(SUM(M4:M8),0)</f>
        <v>5047</v>
      </c>
    </row>
    <row r="10" spans="1:13" s="3" customFormat="1" ht="30" customHeight="1">
      <c r="A10" s="10" t="s">
        <v>3</v>
      </c>
      <c r="B10" s="10"/>
      <c r="C10" s="10"/>
      <c r="D10" s="10"/>
      <c r="E10" s="10"/>
      <c r="F10" s="10"/>
      <c r="G10" s="10"/>
      <c r="H10" s="10"/>
      <c r="I10" s="11"/>
      <c r="J10" s="11"/>
      <c r="K10" s="11"/>
      <c r="L10" s="11"/>
      <c r="M10" s="11"/>
    </row>
    <row r="11" spans="1:13" s="3" customFormat="1" ht="30" customHeight="1">
      <c r="A11" s="10" t="s">
        <v>4</v>
      </c>
      <c r="B11" s="10"/>
      <c r="C11" s="10"/>
      <c r="D11" s="10"/>
      <c r="E11" s="10"/>
      <c r="F11" s="10"/>
      <c r="G11" s="10"/>
      <c r="H11" s="10"/>
      <c r="I11" s="11"/>
      <c r="J11" s="11"/>
      <c r="K11" s="11"/>
      <c r="L11" s="11"/>
      <c r="M11" s="11"/>
    </row>
  </sheetData>
  <sortState ref="B4:M10">
    <sortCondition ref="B4"/>
  </sortState>
  <mergeCells count="7">
    <mergeCell ref="A10:M10"/>
    <mergeCell ref="A11:M11"/>
    <mergeCell ref="A1:H1"/>
    <mergeCell ref="A2:H2"/>
    <mergeCell ref="A9:L9"/>
    <mergeCell ref="I1:M1"/>
    <mergeCell ref="I2:M2"/>
  </mergeCells>
  <pageMargins left="0.15748031496062992" right="0.19685039370078741" top="0.74803149606299213" bottom="0.74803149606299213" header="0.31496062992125984" footer="0.31496062992125984"/>
  <pageSetup paperSize="9" scale="88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2024-03-09T07:21:21Z</cp:lastPrinted>
  <dcterms:created xsi:type="dcterms:W3CDTF">2024-03-08T10:48:36Z</dcterms:created>
  <dcterms:modified xsi:type="dcterms:W3CDTF">2024-04-08T07:08:28Z</dcterms:modified>
</cp:coreProperties>
</file>